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Apache\Apache24\htdocs\rapla\neta\repository\item\"/>
    </mc:Choice>
  </mc:AlternateContent>
  <xr:revisionPtr revIDLastSave="0" documentId="13_ncr:1_{04BC9975-6F20-4203-8FE4-A73D85AB9183}" xr6:coauthVersionLast="45" xr6:coauthVersionMax="45" xr10:uidLastSave="{00000000-0000-0000-0000-000000000000}"/>
  <bookViews>
    <workbookView xWindow="390" yWindow="390" windowWidth="17640" windowHeight="8835" xr2:uid="{653DFA37-C41F-4372-B324-CB5531257622}"/>
  </bookViews>
  <sheets>
    <sheet name="説明" sheetId="6" r:id="rId1"/>
    <sheet name="AFschedule" sheetId="2" r:id="rId2"/>
    <sheet name="ItemCount" sheetId="3" r:id="rId3"/>
    <sheet name="ItemCountPP" sheetId="5" r:id="rId4"/>
  </sheets>
  <definedNames>
    <definedName name="_xlnm.Print_Area" localSheetId="1">AFschedule!$A$1:$AI$69</definedName>
    <definedName name="_xlnm.Print_Area" localSheetId="3">ItemCountPP!$A$1:$AC$64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 i="6" l="1"/>
  <c r="F3" i="2" l="1"/>
  <c r="G3" i="2"/>
  <c r="H3" i="2"/>
  <c r="I3" i="2"/>
  <c r="I4" i="2" s="1"/>
  <c r="J3" i="2"/>
  <c r="K3" i="2"/>
  <c r="L3" i="2"/>
  <c r="M3" i="2"/>
  <c r="N3" i="2"/>
  <c r="O3" i="2"/>
  <c r="P3" i="2"/>
  <c r="Q3" i="2"/>
  <c r="R3" i="2"/>
  <c r="S3" i="2"/>
  <c r="T3" i="2"/>
  <c r="U3" i="2"/>
  <c r="V3" i="2"/>
  <c r="W3" i="2"/>
  <c r="X3" i="2"/>
  <c r="Y3" i="2"/>
  <c r="Z3" i="2"/>
  <c r="AA3" i="2"/>
  <c r="AB3" i="2"/>
  <c r="AC3" i="2"/>
  <c r="AD3" i="2"/>
  <c r="AE3" i="2"/>
  <c r="AF3" i="2"/>
  <c r="AG3" i="2"/>
  <c r="AH3" i="2"/>
  <c r="CR68" i="2"/>
  <c r="CQ68" i="2"/>
  <c r="CP68" i="2"/>
  <c r="CR67" i="2"/>
  <c r="CQ67" i="2"/>
  <c r="CP67" i="2"/>
  <c r="CR66" i="2"/>
  <c r="CQ66" i="2"/>
  <c r="CP66" i="2"/>
  <c r="CR65" i="2"/>
  <c r="CQ65" i="2"/>
  <c r="CP65" i="2"/>
  <c r="AL65" i="2"/>
  <c r="CR64" i="2"/>
  <c r="CQ64" i="2"/>
  <c r="CP64" i="2"/>
  <c r="AL64" i="2"/>
  <c r="CR63" i="2"/>
  <c r="CQ63" i="2"/>
  <c r="CP63" i="2"/>
  <c r="AL63" i="2"/>
  <c r="CR62" i="2"/>
  <c r="CQ62" i="2"/>
  <c r="CP62" i="2"/>
  <c r="AL62" i="2"/>
  <c r="CR61" i="2"/>
  <c r="CQ61" i="2"/>
  <c r="CP61" i="2"/>
  <c r="AL61" i="2"/>
  <c r="CR60" i="2"/>
  <c r="CQ60" i="2"/>
  <c r="CP60" i="2"/>
  <c r="AL60" i="2"/>
  <c r="CR59" i="2"/>
  <c r="CQ59" i="2"/>
  <c r="CP59" i="2"/>
  <c r="AL59" i="2"/>
  <c r="CR58" i="2"/>
  <c r="CQ58" i="2"/>
  <c r="CP58" i="2"/>
  <c r="AL58" i="2"/>
  <c r="CR57" i="2"/>
  <c r="CQ57" i="2"/>
  <c r="CP57" i="2"/>
  <c r="AL57" i="2"/>
  <c r="CR56" i="2"/>
  <c r="CQ56" i="2"/>
  <c r="CP56" i="2"/>
  <c r="AL56" i="2"/>
  <c r="CR55" i="2"/>
  <c r="CQ55" i="2"/>
  <c r="CP55" i="2"/>
  <c r="AL55" i="2"/>
  <c r="AI55" i="2"/>
  <c r="AG55" i="2"/>
  <c r="AE55" i="2"/>
  <c r="AC55" i="2"/>
  <c r="AA55" i="2"/>
  <c r="Y55" i="2"/>
  <c r="W55" i="2"/>
  <c r="U55" i="2"/>
  <c r="S55" i="2"/>
  <c r="Q55" i="2"/>
  <c r="O55" i="2"/>
  <c r="M55" i="2"/>
  <c r="K55" i="2"/>
  <c r="I55" i="2"/>
  <c r="G55" i="2"/>
  <c r="CR54" i="2"/>
  <c r="CQ54" i="2"/>
  <c r="CP54" i="2"/>
  <c r="AL54" i="2"/>
  <c r="AI54" i="2"/>
  <c r="AG54" i="2"/>
  <c r="AE54" i="2"/>
  <c r="AC54" i="2"/>
  <c r="AA54" i="2"/>
  <c r="Y54" i="2"/>
  <c r="W54" i="2"/>
  <c r="U54" i="2"/>
  <c r="S54" i="2"/>
  <c r="Q54" i="2"/>
  <c r="O54" i="2"/>
  <c r="M54" i="2"/>
  <c r="K54" i="2"/>
  <c r="I54" i="2"/>
  <c r="G54" i="2"/>
  <c r="CR53" i="2"/>
  <c r="CQ53" i="2"/>
  <c r="CP53" i="2"/>
  <c r="AL53" i="2"/>
  <c r="AI53" i="2"/>
  <c r="AG53" i="2"/>
  <c r="AE53" i="2"/>
  <c r="AC53" i="2"/>
  <c r="AA53" i="2"/>
  <c r="Y53" i="2"/>
  <c r="W53" i="2"/>
  <c r="U53" i="2"/>
  <c r="S53" i="2"/>
  <c r="Q53" i="2"/>
  <c r="O53" i="2"/>
  <c r="M53" i="2"/>
  <c r="K53" i="2"/>
  <c r="I53" i="2"/>
  <c r="G53" i="2"/>
  <c r="CR52" i="2"/>
  <c r="CQ52" i="2"/>
  <c r="CP52" i="2"/>
  <c r="AL52" i="2"/>
  <c r="AI52" i="2"/>
  <c r="AG52" i="2"/>
  <c r="AE52" i="2"/>
  <c r="AC52" i="2"/>
  <c r="AA52" i="2"/>
  <c r="Y52" i="2"/>
  <c r="W52" i="2"/>
  <c r="U52" i="2"/>
  <c r="S52" i="2"/>
  <c r="Q52" i="2"/>
  <c r="O52" i="2"/>
  <c r="M52" i="2"/>
  <c r="K52" i="2"/>
  <c r="I52" i="2"/>
  <c r="G52" i="2"/>
  <c r="CR51" i="2"/>
  <c r="CQ51" i="2"/>
  <c r="CP51" i="2"/>
  <c r="AL51" i="2"/>
  <c r="AI51" i="2"/>
  <c r="AG51" i="2"/>
  <c r="AE51" i="2"/>
  <c r="AC51" i="2"/>
  <c r="AA51" i="2"/>
  <c r="Y51" i="2"/>
  <c r="W51" i="2"/>
  <c r="U51" i="2"/>
  <c r="S51" i="2"/>
  <c r="Q51" i="2"/>
  <c r="O51" i="2"/>
  <c r="M51" i="2"/>
  <c r="K51" i="2"/>
  <c r="I51" i="2"/>
  <c r="G51" i="2"/>
  <c r="CR50" i="2"/>
  <c r="CQ50" i="2"/>
  <c r="CP50" i="2"/>
  <c r="AL50" i="2"/>
  <c r="AI50" i="2"/>
  <c r="AG50" i="2"/>
  <c r="AE50" i="2"/>
  <c r="AC50" i="2"/>
  <c r="AA50" i="2"/>
  <c r="Y50" i="2"/>
  <c r="W50" i="2"/>
  <c r="U50" i="2"/>
  <c r="S50" i="2"/>
  <c r="Q50" i="2"/>
  <c r="O50" i="2"/>
  <c r="M50" i="2"/>
  <c r="K50" i="2"/>
  <c r="I50" i="2"/>
  <c r="G50" i="2"/>
  <c r="CR49" i="2"/>
  <c r="CQ49" i="2"/>
  <c r="CP49" i="2"/>
  <c r="AL49" i="2"/>
  <c r="AI49" i="2"/>
  <c r="AG49" i="2"/>
  <c r="AE49" i="2"/>
  <c r="AC49" i="2"/>
  <c r="AA49" i="2"/>
  <c r="Y49" i="2"/>
  <c r="W49" i="2"/>
  <c r="U49" i="2"/>
  <c r="S49" i="2"/>
  <c r="Q49" i="2"/>
  <c r="O49" i="2"/>
  <c r="M49" i="2"/>
  <c r="K49" i="2"/>
  <c r="I49" i="2"/>
  <c r="G49" i="2"/>
  <c r="CR48" i="2"/>
  <c r="CQ48" i="2"/>
  <c r="CP48" i="2"/>
  <c r="AL48" i="2"/>
  <c r="AI48" i="2"/>
  <c r="AG48" i="2"/>
  <c r="AE48" i="2"/>
  <c r="AC48" i="2"/>
  <c r="AA48" i="2"/>
  <c r="Y48" i="2"/>
  <c r="W48" i="2"/>
  <c r="U48" i="2"/>
  <c r="S48" i="2"/>
  <c r="Q48" i="2"/>
  <c r="O48" i="2"/>
  <c r="M48" i="2"/>
  <c r="K48" i="2"/>
  <c r="I48" i="2"/>
  <c r="G48" i="2"/>
  <c r="CR47" i="2"/>
  <c r="CQ47" i="2"/>
  <c r="CP47" i="2"/>
  <c r="AL47" i="2"/>
  <c r="AI47" i="2"/>
  <c r="AG47" i="2"/>
  <c r="AE47" i="2"/>
  <c r="AC47" i="2"/>
  <c r="AA47" i="2"/>
  <c r="Y47" i="2"/>
  <c r="W47" i="2"/>
  <c r="U47" i="2"/>
  <c r="S47" i="2"/>
  <c r="Q47" i="2"/>
  <c r="O47" i="2"/>
  <c r="M47" i="2"/>
  <c r="K47" i="2"/>
  <c r="I47" i="2"/>
  <c r="G47" i="2"/>
  <c r="CR46" i="2"/>
  <c r="CQ46" i="2"/>
  <c r="CP46" i="2"/>
  <c r="AL46" i="2"/>
  <c r="AI46" i="2"/>
  <c r="AG46" i="2"/>
  <c r="AE46" i="2"/>
  <c r="AC46" i="2"/>
  <c r="AA46" i="2"/>
  <c r="Y46" i="2"/>
  <c r="W46" i="2"/>
  <c r="U46" i="2"/>
  <c r="S46" i="2"/>
  <c r="Q46" i="2"/>
  <c r="O46" i="2"/>
  <c r="M46" i="2"/>
  <c r="K46" i="2"/>
  <c r="I46" i="2"/>
  <c r="G46" i="2"/>
  <c r="CR45" i="2"/>
  <c r="CQ45" i="2"/>
  <c r="CP45" i="2"/>
  <c r="AL45" i="2"/>
  <c r="AI45" i="2"/>
  <c r="AG45" i="2"/>
  <c r="AE45" i="2"/>
  <c r="AC45" i="2"/>
  <c r="AA45" i="2"/>
  <c r="Y45" i="2"/>
  <c r="W45" i="2"/>
  <c r="U45" i="2"/>
  <c r="S45" i="2"/>
  <c r="Q45" i="2"/>
  <c r="O45" i="2"/>
  <c r="M45" i="2"/>
  <c r="K45" i="2"/>
  <c r="I45" i="2"/>
  <c r="G45" i="2"/>
  <c r="CR44" i="2"/>
  <c r="CQ44" i="2"/>
  <c r="CP44" i="2"/>
  <c r="AL44" i="2"/>
  <c r="AI44" i="2"/>
  <c r="AG44" i="2"/>
  <c r="AE44" i="2"/>
  <c r="AC44" i="2"/>
  <c r="AA44" i="2"/>
  <c r="Y44" i="2"/>
  <c r="W44" i="2"/>
  <c r="U44" i="2"/>
  <c r="S44" i="2"/>
  <c r="Q44" i="2"/>
  <c r="O44" i="2"/>
  <c r="M44" i="2"/>
  <c r="K44" i="2"/>
  <c r="I44" i="2"/>
  <c r="G44" i="2"/>
  <c r="CR43" i="2"/>
  <c r="CQ43" i="2"/>
  <c r="CP43" i="2"/>
  <c r="AL43" i="2"/>
  <c r="AI43" i="2"/>
  <c r="AG43" i="2"/>
  <c r="AE43" i="2"/>
  <c r="AC43" i="2"/>
  <c r="AA43" i="2"/>
  <c r="Y43" i="2"/>
  <c r="W43" i="2"/>
  <c r="U43" i="2"/>
  <c r="S43" i="2"/>
  <c r="Q43" i="2"/>
  <c r="O43" i="2"/>
  <c r="M43" i="2"/>
  <c r="K43" i="2"/>
  <c r="I43" i="2"/>
  <c r="G43" i="2"/>
  <c r="CR42" i="2"/>
  <c r="CQ42" i="2"/>
  <c r="CP42" i="2"/>
  <c r="AL42" i="2"/>
  <c r="CR41" i="2"/>
  <c r="CQ41" i="2"/>
  <c r="CP41" i="2"/>
  <c r="AL41" i="2"/>
  <c r="CR40" i="2"/>
  <c r="CQ40" i="2"/>
  <c r="CP40" i="2"/>
  <c r="AL40" i="2"/>
  <c r="CR39" i="2"/>
  <c r="CQ39" i="2"/>
  <c r="CP39" i="2"/>
  <c r="AL39" i="2"/>
  <c r="CR38" i="2"/>
  <c r="CQ38" i="2"/>
  <c r="CP38" i="2"/>
  <c r="AL38" i="2"/>
  <c r="CR37" i="2"/>
  <c r="CQ37" i="2"/>
  <c r="CP37" i="2"/>
  <c r="AL37" i="2"/>
  <c r="CR36" i="2"/>
  <c r="CQ36" i="2"/>
  <c r="CP36" i="2"/>
  <c r="AL36" i="2"/>
  <c r="CR35" i="2"/>
  <c r="CQ35" i="2"/>
  <c r="CP35" i="2"/>
  <c r="AL35" i="2"/>
  <c r="CR34" i="2"/>
  <c r="CQ34" i="2"/>
  <c r="CP34" i="2"/>
  <c r="AL34" i="2"/>
  <c r="CR33" i="2"/>
  <c r="CQ33" i="2"/>
  <c r="CP33" i="2"/>
  <c r="AL33" i="2"/>
  <c r="CR32" i="2"/>
  <c r="CQ32" i="2"/>
  <c r="CP32" i="2"/>
  <c r="AL32" i="2"/>
  <c r="CR31" i="2"/>
  <c r="CQ31" i="2"/>
  <c r="CP31" i="2"/>
  <c r="AL31" i="2"/>
  <c r="CR30" i="2"/>
  <c r="CQ30" i="2"/>
  <c r="CP30" i="2"/>
  <c r="AL30" i="2"/>
  <c r="CR29" i="2"/>
  <c r="CQ29" i="2"/>
  <c r="CP29" i="2"/>
  <c r="AL29" i="2"/>
  <c r="CR28" i="2"/>
  <c r="CQ28" i="2"/>
  <c r="CP28" i="2"/>
  <c r="AL28" i="2"/>
  <c r="CR27" i="2"/>
  <c r="CQ27" i="2"/>
  <c r="CP27" i="2"/>
  <c r="AL27" i="2"/>
  <c r="CR26" i="2"/>
  <c r="CQ26" i="2"/>
  <c r="CP26" i="2"/>
  <c r="AL26" i="2"/>
  <c r="CR25" i="2"/>
  <c r="CQ25" i="2"/>
  <c r="CP25" i="2"/>
  <c r="AL25" i="2"/>
  <c r="CR24" i="2"/>
  <c r="CQ24" i="2"/>
  <c r="CP24" i="2"/>
  <c r="AL24" i="2"/>
  <c r="CR23" i="2"/>
  <c r="CQ23" i="2"/>
  <c r="CP23" i="2"/>
  <c r="AL23" i="2"/>
  <c r="CR22" i="2"/>
  <c r="CQ22" i="2"/>
  <c r="CP22" i="2"/>
  <c r="AL22" i="2"/>
  <c r="CR21" i="2"/>
  <c r="CQ21" i="2"/>
  <c r="CP21" i="2"/>
  <c r="AL21" i="2"/>
  <c r="CR20" i="2"/>
  <c r="CQ20" i="2"/>
  <c r="CP20" i="2"/>
  <c r="AL20" i="2"/>
  <c r="CR19" i="2"/>
  <c r="CQ19" i="2"/>
  <c r="CP19" i="2"/>
  <c r="AL19" i="2"/>
  <c r="CR18" i="2"/>
  <c r="CQ18" i="2"/>
  <c r="CP18" i="2"/>
  <c r="AL18" i="2"/>
  <c r="CR17" i="2"/>
  <c r="CQ17" i="2"/>
  <c r="CP17" i="2"/>
  <c r="AL17" i="2"/>
  <c r="CR16" i="2"/>
  <c r="CQ16" i="2"/>
  <c r="CP16" i="2"/>
  <c r="AL16" i="2"/>
  <c r="CR15" i="2"/>
  <c r="CQ15" i="2"/>
  <c r="CP15" i="2"/>
  <c r="AL15" i="2"/>
  <c r="CR14" i="2"/>
  <c r="CQ14" i="2"/>
  <c r="CP14" i="2"/>
  <c r="AL14" i="2"/>
  <c r="CR13" i="2"/>
  <c r="CQ13" i="2"/>
  <c r="CP13" i="2"/>
  <c r="AL13" i="2"/>
  <c r="G4" i="2" s="1"/>
  <c r="CR12" i="2"/>
  <c r="CQ12" i="2"/>
  <c r="CP12" i="2"/>
  <c r="CR11" i="2"/>
  <c r="CQ11" i="2"/>
  <c r="CP11" i="2"/>
  <c r="K11" i="2"/>
  <c r="CR10" i="2"/>
  <c r="CQ10" i="2"/>
  <c r="CP10" i="2"/>
  <c r="CR9" i="2"/>
  <c r="CQ9" i="2"/>
  <c r="CP9" i="2"/>
  <c r="CR8" i="2"/>
  <c r="CQ8" i="2"/>
  <c r="CP8" i="2"/>
  <c r="CV7" i="2"/>
  <c r="CR7" i="2"/>
  <c r="CQ7" i="2"/>
  <c r="CP7" i="2"/>
  <c r="K7" i="2"/>
  <c r="CR6" i="2"/>
  <c r="CQ6" i="2"/>
  <c r="CP6" i="2"/>
  <c r="CV5" i="2"/>
  <c r="CU5" i="2" s="1"/>
  <c r="CR5" i="2"/>
  <c r="CQ5" i="2"/>
  <c r="CP5" i="2"/>
  <c r="CR4" i="2"/>
  <c r="CQ4" i="2"/>
  <c r="CP4" i="2"/>
  <c r="W4" i="2"/>
  <c r="K4" i="2"/>
  <c r="DV3" i="2"/>
  <c r="DU3" i="2"/>
  <c r="DT3" i="2"/>
  <c r="DS3" i="2"/>
  <c r="DR3" i="2"/>
  <c r="DQ3" i="2"/>
  <c r="DP3" i="2"/>
  <c r="DO3" i="2"/>
  <c r="DN3" i="2"/>
  <c r="DM3" i="2"/>
  <c r="DL3" i="2"/>
  <c r="DK3" i="2"/>
  <c r="DJ3" i="2"/>
  <c r="DI3" i="2"/>
  <c r="DH3" i="2"/>
  <c r="DG3" i="2"/>
  <c r="DF3" i="2"/>
  <c r="DE3" i="2"/>
  <c r="DD3" i="2"/>
  <c r="DC3" i="2"/>
  <c r="DB3" i="2"/>
  <c r="DA3" i="2"/>
  <c r="CZ3" i="2"/>
  <c r="CY3" i="2"/>
  <c r="CX3" i="2"/>
  <c r="CW3" i="2"/>
  <c r="CV3" i="2"/>
  <c r="CV11" i="2" s="1"/>
  <c r="CU3" i="2"/>
  <c r="CT3" i="2"/>
  <c r="CS3" i="2"/>
  <c r="AI3" i="2"/>
  <c r="AI4" i="2" s="1"/>
  <c r="AE4" i="2"/>
  <c r="AC4" i="2"/>
  <c r="Y4" i="2"/>
  <c r="S4" i="2"/>
  <c r="Q4" i="2"/>
  <c r="O4" i="2"/>
  <c r="DB35" i="2" l="1"/>
  <c r="DV38" i="2"/>
  <c r="CT56" i="2"/>
  <c r="DJ37" i="2"/>
  <c r="DI37" i="2" s="1"/>
  <c r="DN22" i="2"/>
  <c r="AA4" i="2"/>
  <c r="M4" i="2"/>
  <c r="U4" i="2"/>
  <c r="AG4" i="2"/>
  <c r="CV9" i="2"/>
  <c r="CU9" i="2" s="1"/>
  <c r="CX68" i="2"/>
  <c r="CX66" i="2"/>
  <c r="CX67" i="2"/>
  <c r="CX64" i="2"/>
  <c r="CX62" i="2"/>
  <c r="CX61" i="2"/>
  <c r="CW61" i="2" s="1"/>
  <c r="CX60" i="2"/>
  <c r="CX63" i="2"/>
  <c r="CW63" i="2" s="1"/>
  <c r="CX58" i="2"/>
  <c r="CX54" i="2"/>
  <c r="CX65" i="2"/>
  <c r="CX56" i="2"/>
  <c r="CW56" i="2" s="1"/>
  <c r="CX52" i="2"/>
  <c r="CX48" i="2"/>
  <c r="CW48" i="2" s="1"/>
  <c r="CX44" i="2"/>
  <c r="CX59" i="2"/>
  <c r="CW59" i="2" s="1"/>
  <c r="CX49" i="2"/>
  <c r="CX46" i="2"/>
  <c r="CX42" i="2"/>
  <c r="CX38" i="2"/>
  <c r="CW38" i="2" s="1"/>
  <c r="CX10" i="2"/>
  <c r="CW10" i="2" s="1"/>
  <c r="CX6" i="2"/>
  <c r="CW6" i="2" s="1"/>
  <c r="CX57" i="2"/>
  <c r="CX51" i="2"/>
  <c r="CW51" i="2" s="1"/>
  <c r="CX41" i="2"/>
  <c r="CX45" i="2"/>
  <c r="CW45" i="2" s="1"/>
  <c r="CX37" i="2"/>
  <c r="CW37" i="2" s="1"/>
  <c r="CX33" i="2"/>
  <c r="CW33" i="2" s="1"/>
  <c r="CX29" i="2"/>
  <c r="CW29" i="2" s="1"/>
  <c r="CX25" i="2"/>
  <c r="CW25" i="2" s="1"/>
  <c r="CX21" i="2"/>
  <c r="CW21" i="2" s="1"/>
  <c r="CX17" i="2"/>
  <c r="CW17" i="2" s="1"/>
  <c r="CX13" i="2"/>
  <c r="CW13" i="2" s="1"/>
  <c r="CX53" i="2"/>
  <c r="CW53" i="2" s="1"/>
  <c r="CX39" i="2"/>
  <c r="CX36" i="2"/>
  <c r="CW36" i="2" s="1"/>
  <c r="CX32" i="2"/>
  <c r="CW32" i="2" s="1"/>
  <c r="CX28" i="2"/>
  <c r="CW28" i="2" s="1"/>
  <c r="CX24" i="2"/>
  <c r="CW24" i="2" s="1"/>
  <c r="CX20" i="2"/>
  <c r="CW20" i="2" s="1"/>
  <c r="CX16" i="2"/>
  <c r="CW16" i="2" s="1"/>
  <c r="CX12" i="2"/>
  <c r="CW12" i="2" s="1"/>
  <c r="CX11" i="2"/>
  <c r="CW11" i="2" s="1"/>
  <c r="CX8" i="2"/>
  <c r="CW8" i="2" s="1"/>
  <c r="CX7" i="2"/>
  <c r="CW7" i="2" s="1"/>
  <c r="CX4" i="2"/>
  <c r="CW4" i="2" s="1"/>
  <c r="CX40" i="2"/>
  <c r="CW40" i="2" s="1"/>
  <c r="CX35" i="2"/>
  <c r="CW35" i="2" s="1"/>
  <c r="CX31" i="2"/>
  <c r="CW31" i="2" s="1"/>
  <c r="CX27" i="2"/>
  <c r="CW27" i="2" s="1"/>
  <c r="CX23" i="2"/>
  <c r="CW23" i="2" s="1"/>
  <c r="CX19" i="2"/>
  <c r="CW19" i="2" s="1"/>
  <c r="CX15" i="2"/>
  <c r="CW15" i="2" s="1"/>
  <c r="CX9" i="2"/>
  <c r="CX5" i="2"/>
  <c r="DF68" i="2"/>
  <c r="DE68" i="2" s="1"/>
  <c r="DF66" i="2"/>
  <c r="DF67" i="2"/>
  <c r="DE67" i="2" s="1"/>
  <c r="DF64" i="2"/>
  <c r="DF62" i="2"/>
  <c r="DF61" i="2"/>
  <c r="DF60" i="2"/>
  <c r="DE60" i="2" s="1"/>
  <c r="DF65" i="2"/>
  <c r="DF63" i="2"/>
  <c r="DF56" i="2"/>
  <c r="DF58" i="2"/>
  <c r="DE58" i="2" s="1"/>
  <c r="DF50" i="2"/>
  <c r="DE50" i="2" s="1"/>
  <c r="DF46" i="2"/>
  <c r="DE46" i="2" s="1"/>
  <c r="DF55" i="2"/>
  <c r="DF53" i="2"/>
  <c r="DF40" i="2"/>
  <c r="DF10" i="2"/>
  <c r="DF6" i="2"/>
  <c r="DF39" i="2"/>
  <c r="DE39" i="2" s="1"/>
  <c r="DF59" i="2"/>
  <c r="DF51" i="2"/>
  <c r="DE51" i="2" s="1"/>
  <c r="DF48" i="2"/>
  <c r="DE48" i="2" s="1"/>
  <c r="DF45" i="2"/>
  <c r="DE45" i="2" s="1"/>
  <c r="DF43" i="2"/>
  <c r="DF38" i="2"/>
  <c r="DE38" i="2" s="1"/>
  <c r="DF35" i="2"/>
  <c r="DE35" i="2" s="1"/>
  <c r="DF31" i="2"/>
  <c r="DE31" i="2" s="1"/>
  <c r="DF27" i="2"/>
  <c r="DE27" i="2" s="1"/>
  <c r="DF23" i="2"/>
  <c r="DE23" i="2" s="1"/>
  <c r="DF19" i="2"/>
  <c r="DE19" i="2" s="1"/>
  <c r="DF15" i="2"/>
  <c r="DE15" i="2" s="1"/>
  <c r="DF9" i="2"/>
  <c r="DF5" i="2"/>
  <c r="DE5" i="2" s="1"/>
  <c r="DF57" i="2"/>
  <c r="DF47" i="2"/>
  <c r="DF44" i="2"/>
  <c r="DF41" i="2"/>
  <c r="DE41" i="2" s="1"/>
  <c r="DF34" i="2"/>
  <c r="DE34" i="2" s="1"/>
  <c r="DF30" i="2"/>
  <c r="DE30" i="2" s="1"/>
  <c r="DF26" i="2"/>
  <c r="DE26" i="2" s="1"/>
  <c r="DF22" i="2"/>
  <c r="DE22" i="2" s="1"/>
  <c r="DF18" i="2"/>
  <c r="DE18" i="2" s="1"/>
  <c r="DF14" i="2"/>
  <c r="DE14" i="2" s="1"/>
  <c r="DF54" i="2"/>
  <c r="DF52" i="2"/>
  <c r="DE52" i="2" s="1"/>
  <c r="DF42" i="2"/>
  <c r="DE42" i="2" s="1"/>
  <c r="DF37" i="2"/>
  <c r="DE37" i="2" s="1"/>
  <c r="DF33" i="2"/>
  <c r="DE33" i="2" s="1"/>
  <c r="DF29" i="2"/>
  <c r="DE29" i="2" s="1"/>
  <c r="DF25" i="2"/>
  <c r="DE25" i="2" s="1"/>
  <c r="DF21" i="2"/>
  <c r="DE21" i="2" s="1"/>
  <c r="DF17" i="2"/>
  <c r="DE17" i="2" s="1"/>
  <c r="DF13" i="2"/>
  <c r="DE13" i="2" s="1"/>
  <c r="DR68" i="2"/>
  <c r="DR66" i="2"/>
  <c r="DR65" i="2"/>
  <c r="DR63" i="2"/>
  <c r="DQ63" i="2" s="1"/>
  <c r="DR62" i="2"/>
  <c r="DR61" i="2"/>
  <c r="DQ61" i="2" s="1"/>
  <c r="DR60" i="2"/>
  <c r="DR67" i="2"/>
  <c r="DQ67" i="2" s="1"/>
  <c r="DR64" i="2"/>
  <c r="DR59" i="2"/>
  <c r="DQ59" i="2" s="1"/>
  <c r="DR55" i="2"/>
  <c r="DR54" i="2"/>
  <c r="DQ54" i="2" s="1"/>
  <c r="DR49" i="2"/>
  <c r="DR45" i="2"/>
  <c r="DQ45" i="2" s="1"/>
  <c r="DR58" i="2"/>
  <c r="DR56" i="2"/>
  <c r="DQ56" i="2" s="1"/>
  <c r="DR57" i="2"/>
  <c r="DR52" i="2"/>
  <c r="DR47" i="2"/>
  <c r="DR44" i="2"/>
  <c r="DQ44" i="2" s="1"/>
  <c r="DR39" i="2"/>
  <c r="DR10" i="2"/>
  <c r="DQ10" i="2" s="1"/>
  <c r="DR6" i="2"/>
  <c r="DQ6" i="2" s="1"/>
  <c r="DR53" i="2"/>
  <c r="DQ53" i="2" s="1"/>
  <c r="DR46" i="2"/>
  <c r="DR42" i="2"/>
  <c r="DQ42" i="2" s="1"/>
  <c r="DR51" i="2"/>
  <c r="DQ51" i="2" s="1"/>
  <c r="DR43" i="2"/>
  <c r="DQ43" i="2" s="1"/>
  <c r="DR41" i="2"/>
  <c r="DQ41" i="2" s="1"/>
  <c r="DR34" i="2"/>
  <c r="DQ34" i="2" s="1"/>
  <c r="DR30" i="2"/>
  <c r="DQ30" i="2" s="1"/>
  <c r="DR26" i="2"/>
  <c r="DQ26" i="2" s="1"/>
  <c r="DR22" i="2"/>
  <c r="DQ22" i="2" s="1"/>
  <c r="DR18" i="2"/>
  <c r="DQ18" i="2" s="1"/>
  <c r="DR14" i="2"/>
  <c r="DQ14" i="2" s="1"/>
  <c r="DR38" i="2"/>
  <c r="DQ38" i="2" s="1"/>
  <c r="DR37" i="2"/>
  <c r="DQ37" i="2" s="1"/>
  <c r="DR33" i="2"/>
  <c r="DQ33" i="2" s="1"/>
  <c r="DR29" i="2"/>
  <c r="DQ29" i="2" s="1"/>
  <c r="DR25" i="2"/>
  <c r="DQ25" i="2" s="1"/>
  <c r="DR21" i="2"/>
  <c r="DQ21" i="2" s="1"/>
  <c r="DR17" i="2"/>
  <c r="DQ17" i="2" s="1"/>
  <c r="DR13" i="2"/>
  <c r="DQ13" i="2" s="1"/>
  <c r="DR50" i="2"/>
  <c r="DQ50" i="2" s="1"/>
  <c r="DR36" i="2"/>
  <c r="DQ36" i="2" s="1"/>
  <c r="DR32" i="2"/>
  <c r="DQ32" i="2" s="1"/>
  <c r="DR28" i="2"/>
  <c r="DQ28" i="2" s="1"/>
  <c r="DR24" i="2"/>
  <c r="DQ24" i="2" s="1"/>
  <c r="DR20" i="2"/>
  <c r="DQ20" i="2" s="1"/>
  <c r="DR16" i="2"/>
  <c r="DQ16" i="2" s="1"/>
  <c r="DR12" i="2"/>
  <c r="DQ12" i="2" s="1"/>
  <c r="DR11" i="2"/>
  <c r="DQ11" i="2" s="1"/>
  <c r="DR8" i="2"/>
  <c r="DQ8" i="2" s="1"/>
  <c r="DR7" i="2"/>
  <c r="DQ7" i="2" s="1"/>
  <c r="U12" i="2"/>
  <c r="DF12" i="2"/>
  <c r="DE12" i="2" s="1"/>
  <c r="Y13" i="2"/>
  <c r="I13" i="2"/>
  <c r="AE12" i="2"/>
  <c r="Y12" i="2"/>
  <c r="O12" i="2"/>
  <c r="I12" i="2"/>
  <c r="AE11" i="2"/>
  <c r="O11" i="2"/>
  <c r="AE10" i="2"/>
  <c r="U10" i="2"/>
  <c r="O10" i="2"/>
  <c r="Y9" i="2"/>
  <c r="I9" i="2"/>
  <c r="AE8" i="2"/>
  <c r="Y8" i="2"/>
  <c r="O8" i="2"/>
  <c r="I8" i="2"/>
  <c r="AE7" i="2"/>
  <c r="O7" i="2"/>
  <c r="AE6" i="2"/>
  <c r="U6" i="2"/>
  <c r="O6" i="2"/>
  <c r="Y5" i="2"/>
  <c r="I5" i="2"/>
  <c r="AG65" i="2"/>
  <c r="O64" i="2"/>
  <c r="O63" i="2"/>
  <c r="Q58" i="2"/>
  <c r="S57" i="2"/>
  <c r="W56" i="2"/>
  <c r="U42" i="2"/>
  <c r="K42" i="2"/>
  <c r="Q41" i="2"/>
  <c r="G41" i="2"/>
  <c r="AI40" i="2"/>
  <c r="M40" i="2"/>
  <c r="AE39" i="2"/>
  <c r="I39" i="2"/>
  <c r="AG38" i="2"/>
  <c r="Q38" i="2"/>
  <c r="AC37" i="2"/>
  <c r="M37" i="2"/>
  <c r="Y36" i="2"/>
  <c r="I36" i="2"/>
  <c r="U35" i="2"/>
  <c r="AG34" i="2"/>
  <c r="Q34" i="2"/>
  <c r="AC33" i="2"/>
  <c r="M33" i="2"/>
  <c r="Y32" i="2"/>
  <c r="I32" i="2"/>
  <c r="U31" i="2"/>
  <c r="AG30" i="2"/>
  <c r="Q30" i="2"/>
  <c r="AC29" i="2"/>
  <c r="M29" i="2"/>
  <c r="Y28" i="2"/>
  <c r="I28" i="2"/>
  <c r="U27" i="2"/>
  <c r="AG26" i="2"/>
  <c r="Q26" i="2"/>
  <c r="AC25" i="2"/>
  <c r="M25" i="2"/>
  <c r="Y24" i="2"/>
  <c r="I24" i="2"/>
  <c r="U23" i="2"/>
  <c r="AG22" i="2"/>
  <c r="Q22" i="2"/>
  <c r="AC21" i="2"/>
  <c r="M21" i="2"/>
  <c r="Y20" i="2"/>
  <c r="I20" i="2"/>
  <c r="U19" i="2"/>
  <c r="AG18" i="2"/>
  <c r="Q18" i="2"/>
  <c r="AC17" i="2"/>
  <c r="M17" i="2"/>
  <c r="Y16" i="2"/>
  <c r="I16" i="2"/>
  <c r="U15" i="2"/>
  <c r="AG14" i="2"/>
  <c r="Q14" i="2"/>
  <c r="AC13" i="2"/>
  <c r="M13" i="2"/>
  <c r="AI12" i="2"/>
  <c r="AC12" i="2"/>
  <c r="S12" i="2"/>
  <c r="M12" i="2"/>
  <c r="AI11" i="2"/>
  <c r="S11" i="2"/>
  <c r="AI10" i="2"/>
  <c r="Y10" i="2"/>
  <c r="S10" i="2"/>
  <c r="I10" i="2"/>
  <c r="AC9" i="2"/>
  <c r="M9" i="2"/>
  <c r="AI8" i="2"/>
  <c r="AC8" i="2"/>
  <c r="S8" i="2"/>
  <c r="M8" i="2"/>
  <c r="AI7" i="2"/>
  <c r="S7" i="2"/>
  <c r="AI6" i="2"/>
  <c r="Y6" i="2"/>
  <c r="S6" i="2"/>
  <c r="I6" i="2"/>
  <c r="AC5" i="2"/>
  <c r="M5" i="2"/>
  <c r="W66" i="2"/>
  <c r="I65" i="2"/>
  <c r="DL63" i="2"/>
  <c r="DD61" i="2"/>
  <c r="DC61" i="2" s="1"/>
  <c r="AE60" i="2"/>
  <c r="AG59" i="2"/>
  <c r="G58" i="2"/>
  <c r="CV57" i="2"/>
  <c r="CU57" i="2" s="1"/>
  <c r="K57" i="2"/>
  <c r="DP53" i="2"/>
  <c r="DO53" i="2" s="1"/>
  <c r="DL51" i="2"/>
  <c r="DD50" i="2"/>
  <c r="DC50" i="2" s="1"/>
  <c r="CV48" i="2"/>
  <c r="DP46" i="2"/>
  <c r="DO46" i="2" s="1"/>
  <c r="DT45" i="2"/>
  <c r="DP44" i="2"/>
  <c r="DO44" i="2" s="1"/>
  <c r="DL43" i="2"/>
  <c r="CZ43" i="2"/>
  <c r="CY43" i="2" s="1"/>
  <c r="CV42" i="2"/>
  <c r="Q42" i="2"/>
  <c r="G42" i="2"/>
  <c r="AI41" i="2"/>
  <c r="M41" i="2"/>
  <c r="DT40" i="2"/>
  <c r="DS40" i="2" s="1"/>
  <c r="AE40" i="2"/>
  <c r="I40" i="2"/>
  <c r="DP39" i="2"/>
  <c r="AA39" i="2"/>
  <c r="G39" i="2"/>
  <c r="CV38" i="2"/>
  <c r="U38" i="2"/>
  <c r="AG37" i="2"/>
  <c r="Q37" i="2"/>
  <c r="AC36" i="2"/>
  <c r="M36" i="2"/>
  <c r="Y35" i="2"/>
  <c r="I35" i="2"/>
  <c r="U34" i="2"/>
  <c r="AG33" i="2"/>
  <c r="Q33" i="2"/>
  <c r="AC32" i="2"/>
  <c r="M32" i="2"/>
  <c r="Y31" i="2"/>
  <c r="I31" i="2"/>
  <c r="U30" i="2"/>
  <c r="AG29" i="2"/>
  <c r="Q29" i="2"/>
  <c r="AC28" i="2"/>
  <c r="M28" i="2"/>
  <c r="Y27" i="2"/>
  <c r="I27" i="2"/>
  <c r="U26" i="2"/>
  <c r="AG25" i="2"/>
  <c r="Q25" i="2"/>
  <c r="AC24" i="2"/>
  <c r="M24" i="2"/>
  <c r="Y23" i="2"/>
  <c r="I23" i="2"/>
  <c r="U22" i="2"/>
  <c r="AG21" i="2"/>
  <c r="Q21" i="2"/>
  <c r="AC20" i="2"/>
  <c r="M20" i="2"/>
  <c r="Y19" i="2"/>
  <c r="I19" i="2"/>
  <c r="U18" i="2"/>
  <c r="AG17" i="2"/>
  <c r="Q17" i="2"/>
  <c r="AC16" i="2"/>
  <c r="M16" i="2"/>
  <c r="Y15" i="2"/>
  <c r="I15" i="2"/>
  <c r="U14" i="2"/>
  <c r="AG13" i="2"/>
  <c r="Q13" i="2"/>
  <c r="AG12" i="2"/>
  <c r="W12" i="2"/>
  <c r="Q12" i="2"/>
  <c r="G12" i="2"/>
  <c r="DH11" i="2"/>
  <c r="DG11" i="2" s="1"/>
  <c r="W11" i="2"/>
  <c r="G11" i="2"/>
  <c r="DH10" i="2"/>
  <c r="DG10" i="2" s="1"/>
  <c r="AC10" i="2"/>
  <c r="W10" i="2"/>
  <c r="M10" i="2"/>
  <c r="G10" i="2"/>
  <c r="DH9" i="2"/>
  <c r="DG9" i="2" s="1"/>
  <c r="AG9" i="2"/>
  <c r="Q9" i="2"/>
  <c r="AG8" i="2"/>
  <c r="W8" i="2"/>
  <c r="Q8" i="2"/>
  <c r="G8" i="2"/>
  <c r="DH7" i="2"/>
  <c r="W7" i="2"/>
  <c r="G7" i="2"/>
  <c r="DH6" i="2"/>
  <c r="DG6" i="2" s="1"/>
  <c r="AC6" i="2"/>
  <c r="W6" i="2"/>
  <c r="M6" i="2"/>
  <c r="G6" i="2"/>
  <c r="DH5" i="2"/>
  <c r="DG5" i="2" s="1"/>
  <c r="DR15" i="2"/>
  <c r="I18" i="2"/>
  <c r="Q20" i="2"/>
  <c r="U21" i="2"/>
  <c r="AC23" i="2"/>
  <c r="AG24" i="2"/>
  <c r="CX26" i="2"/>
  <c r="CW26" i="2" s="1"/>
  <c r="DB27" i="2"/>
  <c r="DF28" i="2"/>
  <c r="DE28" i="2" s="1"/>
  <c r="DN30" i="2"/>
  <c r="DV32" i="2"/>
  <c r="DU32" i="2" s="1"/>
  <c r="M35" i="2"/>
  <c r="DH38" i="2"/>
  <c r="DG38" i="2" s="1"/>
  <c r="DH40" i="2"/>
  <c r="DP42" i="2"/>
  <c r="CZ44" i="2"/>
  <c r="CX47" i="2"/>
  <c r="CW47" i="2" s="1"/>
  <c r="DR48" i="2"/>
  <c r="CX50" i="2"/>
  <c r="CX55" i="2"/>
  <c r="DJ64" i="2"/>
  <c r="DI64" i="2" s="1"/>
  <c r="DV4" i="2"/>
  <c r="AA6" i="2"/>
  <c r="DV7" i="2"/>
  <c r="AA10" i="2"/>
  <c r="AA12" i="2"/>
  <c r="CX14" i="2"/>
  <c r="CW14" i="2" s="1"/>
  <c r="DB15" i="2"/>
  <c r="DF16" i="2"/>
  <c r="DE16" i="2" s="1"/>
  <c r="DJ17" i="2"/>
  <c r="DR19" i="2"/>
  <c r="DV20" i="2"/>
  <c r="I22" i="2"/>
  <c r="Q24" i="2"/>
  <c r="U25" i="2"/>
  <c r="AC27" i="2"/>
  <c r="AG28" i="2"/>
  <c r="DR35" i="2"/>
  <c r="DV36" i="2"/>
  <c r="DU36" i="2" s="1"/>
  <c r="I38" i="2"/>
  <c r="AA42" i="2"/>
  <c r="DB4" i="2"/>
  <c r="DA4" i="2" s="1"/>
  <c r="AG6" i="2"/>
  <c r="DF7" i="2"/>
  <c r="U9" i="2"/>
  <c r="AG10" i="2"/>
  <c r="DF11" i="2"/>
  <c r="DE11" i="2" s="1"/>
  <c r="Y14" i="2"/>
  <c r="AG16" i="2"/>
  <c r="Q28" i="2"/>
  <c r="U29" i="2"/>
  <c r="Y30" i="2"/>
  <c r="AG32" i="2"/>
  <c r="CX34" i="2"/>
  <c r="DF36" i="2"/>
  <c r="CT38" i="2"/>
  <c r="AC40" i="2"/>
  <c r="CZ46" i="2"/>
  <c r="AE58" i="2"/>
  <c r="Y60" i="2"/>
  <c r="DL62" i="2"/>
  <c r="DK62" i="2" s="1"/>
  <c r="CT68" i="2"/>
  <c r="CT66" i="2"/>
  <c r="CT65" i="2"/>
  <c r="CT63" i="2"/>
  <c r="CS63" i="2" s="1"/>
  <c r="CT62" i="2"/>
  <c r="CT61" i="2"/>
  <c r="CS61" i="2" s="1"/>
  <c r="CT60" i="2"/>
  <c r="CT57" i="2"/>
  <c r="CS57" i="2" s="1"/>
  <c r="CT53" i="2"/>
  <c r="CT67" i="2"/>
  <c r="CS67" i="2" s="1"/>
  <c r="CT55" i="2"/>
  <c r="CT51" i="2"/>
  <c r="CS51" i="2" s="1"/>
  <c r="CT47" i="2"/>
  <c r="CT59" i="2"/>
  <c r="CT50" i="2"/>
  <c r="CT48" i="2"/>
  <c r="CS48" i="2" s="1"/>
  <c r="CT45" i="2"/>
  <c r="CT41" i="2"/>
  <c r="CT10" i="2"/>
  <c r="CS10" i="2" s="1"/>
  <c r="CT6" i="2"/>
  <c r="CS6" i="2" s="1"/>
  <c r="CT64" i="2"/>
  <c r="CT54" i="2"/>
  <c r="CT40" i="2"/>
  <c r="CT46" i="2"/>
  <c r="CS46" i="2" s="1"/>
  <c r="CT44" i="2"/>
  <c r="CT43" i="2"/>
  <c r="CS43" i="2" s="1"/>
  <c r="CT36" i="2"/>
  <c r="CS36" i="2" s="1"/>
  <c r="CT32" i="2"/>
  <c r="CS32" i="2" s="1"/>
  <c r="CT28" i="2"/>
  <c r="CS28" i="2" s="1"/>
  <c r="CT24" i="2"/>
  <c r="CS24" i="2" s="1"/>
  <c r="CT20" i="2"/>
  <c r="CS20" i="2" s="1"/>
  <c r="CT16" i="2"/>
  <c r="CS16" i="2" s="1"/>
  <c r="CT12" i="2"/>
  <c r="CS12" i="2" s="1"/>
  <c r="CT11" i="2"/>
  <c r="CS11" i="2" s="1"/>
  <c r="CT8" i="2"/>
  <c r="CS8" i="2" s="1"/>
  <c r="CT7" i="2"/>
  <c r="CS7" i="2" s="1"/>
  <c r="CT4" i="2"/>
  <c r="CS4" i="2" s="1"/>
  <c r="CT52" i="2"/>
  <c r="CS52" i="2" s="1"/>
  <c r="CT35" i="2"/>
  <c r="CS35" i="2" s="1"/>
  <c r="CT31" i="2"/>
  <c r="CS31" i="2" s="1"/>
  <c r="CT27" i="2"/>
  <c r="CS27" i="2" s="1"/>
  <c r="CT23" i="2"/>
  <c r="CS23" i="2" s="1"/>
  <c r="CT19" i="2"/>
  <c r="CS19" i="2" s="1"/>
  <c r="CT15" i="2"/>
  <c r="CS15" i="2" s="1"/>
  <c r="CT9" i="2"/>
  <c r="CT5" i="2"/>
  <c r="CS5" i="2" s="1"/>
  <c r="CT58" i="2"/>
  <c r="CT49" i="2"/>
  <c r="CS49" i="2" s="1"/>
  <c r="CT39" i="2"/>
  <c r="CS39" i="2" s="1"/>
  <c r="CT34" i="2"/>
  <c r="CS34" i="2" s="1"/>
  <c r="CT30" i="2"/>
  <c r="CS30" i="2" s="1"/>
  <c r="CT26" i="2"/>
  <c r="CS26" i="2" s="1"/>
  <c r="CT22" i="2"/>
  <c r="CS22" i="2" s="1"/>
  <c r="CT18" i="2"/>
  <c r="CS18" i="2" s="1"/>
  <c r="CT14" i="2"/>
  <c r="CS14" i="2" s="1"/>
  <c r="DB68" i="2"/>
  <c r="DA68" i="2" s="1"/>
  <c r="DB66" i="2"/>
  <c r="DB65" i="2"/>
  <c r="DA65" i="2" s="1"/>
  <c r="DB63" i="2"/>
  <c r="DB62" i="2"/>
  <c r="DA62" i="2" s="1"/>
  <c r="DB61" i="2"/>
  <c r="DB60" i="2"/>
  <c r="DA60" i="2" s="1"/>
  <c r="DB64" i="2"/>
  <c r="DB59" i="2"/>
  <c r="DA59" i="2" s="1"/>
  <c r="DB55" i="2"/>
  <c r="DB57" i="2"/>
  <c r="DA57" i="2" s="1"/>
  <c r="DB49" i="2"/>
  <c r="DB45" i="2"/>
  <c r="DA45" i="2" s="1"/>
  <c r="DB54" i="2"/>
  <c r="DB67" i="2"/>
  <c r="DA67" i="2" s="1"/>
  <c r="DB50" i="2"/>
  <c r="DB43" i="2"/>
  <c r="DA43" i="2" s="1"/>
  <c r="DB39" i="2"/>
  <c r="DB10" i="2"/>
  <c r="DA10" i="2" s="1"/>
  <c r="DB6" i="2"/>
  <c r="DA6" i="2" s="1"/>
  <c r="DB56" i="2"/>
  <c r="DA56" i="2" s="1"/>
  <c r="DB52" i="2"/>
  <c r="DA52" i="2" s="1"/>
  <c r="DB47" i="2"/>
  <c r="DA47" i="2" s="1"/>
  <c r="DB44" i="2"/>
  <c r="DA44" i="2" s="1"/>
  <c r="DB42" i="2"/>
  <c r="DA42" i="2" s="1"/>
  <c r="DB53" i="2"/>
  <c r="DB48" i="2"/>
  <c r="DA48" i="2" s="1"/>
  <c r="DB34" i="2"/>
  <c r="DA34" i="2" s="1"/>
  <c r="DB30" i="2"/>
  <c r="DA30" i="2" s="1"/>
  <c r="DB26" i="2"/>
  <c r="DA26" i="2" s="1"/>
  <c r="DB22" i="2"/>
  <c r="DA22" i="2" s="1"/>
  <c r="DB18" i="2"/>
  <c r="DA18" i="2" s="1"/>
  <c r="DB14" i="2"/>
  <c r="DA14" i="2" s="1"/>
  <c r="DB58" i="2"/>
  <c r="DB51" i="2"/>
  <c r="DB40" i="2"/>
  <c r="DB37" i="2"/>
  <c r="DA37" i="2" s="1"/>
  <c r="DB33" i="2"/>
  <c r="DA33" i="2" s="1"/>
  <c r="DB29" i="2"/>
  <c r="DA29" i="2" s="1"/>
  <c r="DB25" i="2"/>
  <c r="DA25" i="2" s="1"/>
  <c r="DB21" i="2"/>
  <c r="DA21" i="2" s="1"/>
  <c r="DB17" i="2"/>
  <c r="DA17" i="2" s="1"/>
  <c r="DB13" i="2"/>
  <c r="DA13" i="2" s="1"/>
  <c r="DB46" i="2"/>
  <c r="DB41" i="2"/>
  <c r="DA41" i="2" s="1"/>
  <c r="DB38" i="2"/>
  <c r="DA38" i="2" s="1"/>
  <c r="DB36" i="2"/>
  <c r="DA36" i="2" s="1"/>
  <c r="DB32" i="2"/>
  <c r="DA32" i="2" s="1"/>
  <c r="DB28" i="2"/>
  <c r="DA28" i="2" s="1"/>
  <c r="DB24" i="2"/>
  <c r="DA24" i="2" s="1"/>
  <c r="DB20" i="2"/>
  <c r="DA20" i="2" s="1"/>
  <c r="DB16" i="2"/>
  <c r="DA16" i="2" s="1"/>
  <c r="DB12" i="2"/>
  <c r="DA12" i="2" s="1"/>
  <c r="DB11" i="2"/>
  <c r="DA11" i="2" s="1"/>
  <c r="DB8" i="2"/>
  <c r="DA8" i="2" s="1"/>
  <c r="DB7" i="2"/>
  <c r="DA7" i="2" s="1"/>
  <c r="DJ68" i="2"/>
  <c r="DI68" i="2" s="1"/>
  <c r="DJ66" i="2"/>
  <c r="DJ65" i="2"/>
  <c r="DI65" i="2" s="1"/>
  <c r="DJ63" i="2"/>
  <c r="DJ62" i="2"/>
  <c r="DI62" i="2" s="1"/>
  <c r="DJ61" i="2"/>
  <c r="DJ60" i="2"/>
  <c r="DI60" i="2" s="1"/>
  <c r="DJ57" i="2"/>
  <c r="DJ53" i="2"/>
  <c r="DI53" i="2" s="1"/>
  <c r="DJ59" i="2"/>
  <c r="DJ51" i="2"/>
  <c r="DI51" i="2" s="1"/>
  <c r="DJ47" i="2"/>
  <c r="DJ43" i="2"/>
  <c r="DI43" i="2" s="1"/>
  <c r="DJ67" i="2"/>
  <c r="DJ56" i="2"/>
  <c r="DI56" i="2" s="1"/>
  <c r="DJ54" i="2"/>
  <c r="DJ55" i="2"/>
  <c r="DI55" i="2" s="1"/>
  <c r="DJ41" i="2"/>
  <c r="DJ10" i="2"/>
  <c r="DI10" i="2" s="1"/>
  <c r="DJ6" i="2"/>
  <c r="DI6" i="2" s="1"/>
  <c r="DJ58" i="2"/>
  <c r="DI58" i="2" s="1"/>
  <c r="DJ52" i="2"/>
  <c r="DJ49" i="2"/>
  <c r="DI49" i="2" s="1"/>
  <c r="DJ46" i="2"/>
  <c r="DJ44" i="2"/>
  <c r="DI44" i="2" s="1"/>
  <c r="DJ40" i="2"/>
  <c r="DI40" i="2" s="1"/>
  <c r="DJ50" i="2"/>
  <c r="DI50" i="2" s="1"/>
  <c r="DJ39" i="2"/>
  <c r="DI39" i="2" s="1"/>
  <c r="DJ36" i="2"/>
  <c r="DI36" i="2" s="1"/>
  <c r="DJ32" i="2"/>
  <c r="DI32" i="2" s="1"/>
  <c r="DJ28" i="2"/>
  <c r="DI28" i="2" s="1"/>
  <c r="DJ24" i="2"/>
  <c r="DI24" i="2" s="1"/>
  <c r="DJ20" i="2"/>
  <c r="DI20" i="2" s="1"/>
  <c r="DJ16" i="2"/>
  <c r="DI16" i="2" s="1"/>
  <c r="DJ12" i="2"/>
  <c r="DI12" i="2" s="1"/>
  <c r="DJ11" i="2"/>
  <c r="DI11" i="2" s="1"/>
  <c r="DJ8" i="2"/>
  <c r="DI8" i="2" s="1"/>
  <c r="DJ7" i="2"/>
  <c r="DI7" i="2" s="1"/>
  <c r="DJ4" i="2"/>
  <c r="DI4" i="2" s="1"/>
  <c r="DJ45" i="2"/>
  <c r="DJ42" i="2"/>
  <c r="DI42" i="2" s="1"/>
  <c r="DJ35" i="2"/>
  <c r="DI35" i="2" s="1"/>
  <c r="DJ31" i="2"/>
  <c r="DI31" i="2" s="1"/>
  <c r="DJ27" i="2"/>
  <c r="DI27" i="2" s="1"/>
  <c r="DJ23" i="2"/>
  <c r="DI23" i="2" s="1"/>
  <c r="DJ19" i="2"/>
  <c r="DI19" i="2" s="1"/>
  <c r="DJ15" i="2"/>
  <c r="DI15" i="2" s="1"/>
  <c r="DJ9" i="2"/>
  <c r="DJ5" i="2"/>
  <c r="DI5" i="2" s="1"/>
  <c r="DJ48" i="2"/>
  <c r="DJ38" i="2"/>
  <c r="DI38" i="2" s="1"/>
  <c r="DJ34" i="2"/>
  <c r="DI34" i="2" s="1"/>
  <c r="DJ30" i="2"/>
  <c r="DI30" i="2" s="1"/>
  <c r="DJ26" i="2"/>
  <c r="DI26" i="2" s="1"/>
  <c r="DJ22" i="2"/>
  <c r="DI22" i="2" s="1"/>
  <c r="DJ18" i="2"/>
  <c r="DI18" i="2" s="1"/>
  <c r="DJ14" i="2"/>
  <c r="DI14" i="2" s="1"/>
  <c r="DN68" i="2"/>
  <c r="DN66" i="2"/>
  <c r="DM66" i="2" s="1"/>
  <c r="DN67" i="2"/>
  <c r="DN64" i="2"/>
  <c r="DM64" i="2" s="1"/>
  <c r="DN62" i="2"/>
  <c r="DN61" i="2"/>
  <c r="DM61" i="2" s="1"/>
  <c r="DN60" i="2"/>
  <c r="DN65" i="2"/>
  <c r="DM65" i="2" s="1"/>
  <c r="DN58" i="2"/>
  <c r="DN54" i="2"/>
  <c r="DN53" i="2"/>
  <c r="DN52" i="2"/>
  <c r="DM52" i="2" s="1"/>
  <c r="DN48" i="2"/>
  <c r="DN44" i="2"/>
  <c r="DM44" i="2" s="1"/>
  <c r="DN57" i="2"/>
  <c r="DN55" i="2"/>
  <c r="DM55" i="2" s="1"/>
  <c r="DN51" i="2"/>
  <c r="DN43" i="2"/>
  <c r="DM43" i="2" s="1"/>
  <c r="DN42" i="2"/>
  <c r="DN38" i="2"/>
  <c r="DM38" i="2" s="1"/>
  <c r="DN10" i="2"/>
  <c r="DM10" i="2" s="1"/>
  <c r="DN6" i="2"/>
  <c r="DM6" i="2" s="1"/>
  <c r="DN63" i="2"/>
  <c r="DN50" i="2"/>
  <c r="DM50" i="2" s="1"/>
  <c r="DN45" i="2"/>
  <c r="DN41" i="2"/>
  <c r="DM41" i="2" s="1"/>
  <c r="DN56" i="2"/>
  <c r="DN40" i="2"/>
  <c r="DM40" i="2" s="1"/>
  <c r="DN37" i="2"/>
  <c r="DM37" i="2" s="1"/>
  <c r="DN33" i="2"/>
  <c r="DM33" i="2" s="1"/>
  <c r="DN29" i="2"/>
  <c r="DM29" i="2" s="1"/>
  <c r="DN25" i="2"/>
  <c r="DM25" i="2" s="1"/>
  <c r="DN21" i="2"/>
  <c r="DM21" i="2" s="1"/>
  <c r="DN17" i="2"/>
  <c r="DM17" i="2" s="1"/>
  <c r="DN13" i="2"/>
  <c r="DM13" i="2" s="1"/>
  <c r="DN49" i="2"/>
  <c r="DM49" i="2" s="1"/>
  <c r="DN36" i="2"/>
  <c r="DM36" i="2" s="1"/>
  <c r="DN32" i="2"/>
  <c r="DM32" i="2" s="1"/>
  <c r="DN28" i="2"/>
  <c r="DM28" i="2" s="1"/>
  <c r="DN24" i="2"/>
  <c r="DM24" i="2" s="1"/>
  <c r="DN20" i="2"/>
  <c r="DM20" i="2" s="1"/>
  <c r="DN16" i="2"/>
  <c r="DM16" i="2" s="1"/>
  <c r="DN12" i="2"/>
  <c r="DM12" i="2" s="1"/>
  <c r="DN11" i="2"/>
  <c r="DM11" i="2" s="1"/>
  <c r="DN8" i="2"/>
  <c r="DM8" i="2" s="1"/>
  <c r="DN7" i="2"/>
  <c r="DM7" i="2" s="1"/>
  <c r="DN4" i="2"/>
  <c r="DM4" i="2" s="1"/>
  <c r="DN47" i="2"/>
  <c r="DM47" i="2" s="1"/>
  <c r="DN35" i="2"/>
  <c r="DM35" i="2" s="1"/>
  <c r="DN31" i="2"/>
  <c r="DM31" i="2" s="1"/>
  <c r="DN27" i="2"/>
  <c r="DM27" i="2" s="1"/>
  <c r="DN23" i="2"/>
  <c r="DM23" i="2" s="1"/>
  <c r="DN19" i="2"/>
  <c r="DM19" i="2" s="1"/>
  <c r="DN15" i="2"/>
  <c r="DM15" i="2" s="1"/>
  <c r="DN9" i="2"/>
  <c r="DN5" i="2"/>
  <c r="DM5" i="2" s="1"/>
  <c r="DV68" i="2"/>
  <c r="DV66" i="2"/>
  <c r="DU66" i="2" s="1"/>
  <c r="DV67" i="2"/>
  <c r="DV64" i="2"/>
  <c r="DU64" i="2" s="1"/>
  <c r="DV62" i="2"/>
  <c r="DV61" i="2"/>
  <c r="DU61" i="2" s="1"/>
  <c r="DV60" i="2"/>
  <c r="DV63" i="2"/>
  <c r="DU63" i="2" s="1"/>
  <c r="DV56" i="2"/>
  <c r="DV55" i="2"/>
  <c r="DU55" i="2" s="1"/>
  <c r="DV53" i="2"/>
  <c r="DV50" i="2"/>
  <c r="DU50" i="2" s="1"/>
  <c r="DV46" i="2"/>
  <c r="DU46" i="2" s="1"/>
  <c r="DV59" i="2"/>
  <c r="DU59" i="2" s="1"/>
  <c r="DV57" i="2"/>
  <c r="DV65" i="2"/>
  <c r="DU65" i="2" s="1"/>
  <c r="DV51" i="2"/>
  <c r="DV48" i="2"/>
  <c r="DU48" i="2" s="1"/>
  <c r="DV45" i="2"/>
  <c r="DV43" i="2"/>
  <c r="DU43" i="2" s="1"/>
  <c r="DV40" i="2"/>
  <c r="DV10" i="2"/>
  <c r="DV6" i="2"/>
  <c r="DV39" i="2"/>
  <c r="DU39" i="2" s="1"/>
  <c r="DV54" i="2"/>
  <c r="DV47" i="2"/>
  <c r="DU47" i="2" s="1"/>
  <c r="DV44" i="2"/>
  <c r="DU44" i="2" s="1"/>
  <c r="DV42" i="2"/>
  <c r="DU42" i="2" s="1"/>
  <c r="DV35" i="2"/>
  <c r="DU35" i="2" s="1"/>
  <c r="DV31" i="2"/>
  <c r="DU31" i="2" s="1"/>
  <c r="DV27" i="2"/>
  <c r="DU27" i="2" s="1"/>
  <c r="DV23" i="2"/>
  <c r="DU23" i="2" s="1"/>
  <c r="DV19" i="2"/>
  <c r="DU19" i="2" s="1"/>
  <c r="DV15" i="2"/>
  <c r="DU15" i="2" s="1"/>
  <c r="DV9" i="2"/>
  <c r="DV5" i="2"/>
  <c r="DU5" i="2" s="1"/>
  <c r="DV52" i="2"/>
  <c r="DU52" i="2" s="1"/>
  <c r="DV34" i="2"/>
  <c r="DU34" i="2" s="1"/>
  <c r="DV30" i="2"/>
  <c r="DU30" i="2" s="1"/>
  <c r="DV26" i="2"/>
  <c r="DU26" i="2" s="1"/>
  <c r="DV22" i="2"/>
  <c r="DU22" i="2" s="1"/>
  <c r="DV18" i="2"/>
  <c r="DU18" i="2" s="1"/>
  <c r="DV14" i="2"/>
  <c r="DU14" i="2" s="1"/>
  <c r="DV58" i="2"/>
  <c r="DU58" i="2" s="1"/>
  <c r="DV49" i="2"/>
  <c r="DU49" i="2" s="1"/>
  <c r="DV37" i="2"/>
  <c r="DU37" i="2" s="1"/>
  <c r="DV33" i="2"/>
  <c r="DU33" i="2" s="1"/>
  <c r="DV29" i="2"/>
  <c r="DU29" i="2" s="1"/>
  <c r="DV25" i="2"/>
  <c r="DU25" i="2" s="1"/>
  <c r="DV21" i="2"/>
  <c r="DU21" i="2" s="1"/>
  <c r="DV17" i="2"/>
  <c r="DU17" i="2" s="1"/>
  <c r="DV13" i="2"/>
  <c r="DU13" i="2" s="1"/>
  <c r="DR4" i="2"/>
  <c r="DQ4" i="2" s="1"/>
  <c r="AG5" i="2"/>
  <c r="DR5" i="2"/>
  <c r="U8" i="2"/>
  <c r="DF8" i="2"/>
  <c r="DR9" i="2"/>
  <c r="DQ9" i="2" s="1"/>
  <c r="DJ13" i="2"/>
  <c r="DN14" i="2"/>
  <c r="DV16" i="2"/>
  <c r="M19" i="2"/>
  <c r="Y22" i="2"/>
  <c r="CT25" i="2"/>
  <c r="DJ29" i="2"/>
  <c r="DR31" i="2"/>
  <c r="DQ31" i="2" s="1"/>
  <c r="I34" i="2"/>
  <c r="Q36" i="2"/>
  <c r="U37" i="2"/>
  <c r="Y38" i="2"/>
  <c r="Y39" i="2"/>
  <c r="AG41" i="2"/>
  <c r="DD45" i="2"/>
  <c r="DP52" i="2"/>
  <c r="AA59" i="2"/>
  <c r="AA68" i="2"/>
  <c r="DB5" i="2"/>
  <c r="DL6" i="2"/>
  <c r="DK6" i="2" s="1"/>
  <c r="AA8" i="2"/>
  <c r="DB9" i="2"/>
  <c r="DA9" i="2" s="1"/>
  <c r="DL10" i="2"/>
  <c r="DK10" i="2" s="1"/>
  <c r="DV11" i="2"/>
  <c r="DU11" i="2" s="1"/>
  <c r="CT13" i="2"/>
  <c r="CS13" i="2" s="1"/>
  <c r="DN18" i="2"/>
  <c r="M23" i="2"/>
  <c r="Y26" i="2"/>
  <c r="CT29" i="2"/>
  <c r="CS29" i="2" s="1"/>
  <c r="CX30" i="2"/>
  <c r="DB31" i="2"/>
  <c r="DF32" i="2"/>
  <c r="DJ33" i="2"/>
  <c r="DI33" i="2" s="1"/>
  <c r="DN34" i="2"/>
  <c r="DM34" i="2" s="1"/>
  <c r="DP38" i="2"/>
  <c r="S40" i="2"/>
  <c r="DR40" i="2"/>
  <c r="DQ40" i="2" s="1"/>
  <c r="DF49" i="2"/>
  <c r="DE49" i="2" s="1"/>
  <c r="I56" i="2"/>
  <c r="DN59" i="2"/>
  <c r="DM59" i="2" s="1"/>
  <c r="G66" i="2"/>
  <c r="Q5" i="2"/>
  <c r="K6" i="2"/>
  <c r="CV6" i="2"/>
  <c r="CU6" i="2" s="1"/>
  <c r="K8" i="2"/>
  <c r="K10" i="2"/>
  <c r="CV10" i="2"/>
  <c r="CU10" i="2" s="1"/>
  <c r="K12" i="2"/>
  <c r="U13" i="2"/>
  <c r="AC15" i="2"/>
  <c r="CT17" i="2"/>
  <c r="CX18" i="2"/>
  <c r="CW18" i="2" s="1"/>
  <c r="DB19" i="2"/>
  <c r="DA19" i="2" s="1"/>
  <c r="DF20" i="2"/>
  <c r="DE20" i="2" s="1"/>
  <c r="DJ21" i="2"/>
  <c r="DR23" i="2"/>
  <c r="DQ23" i="2" s="1"/>
  <c r="DV24" i="2"/>
  <c r="DU24" i="2" s="1"/>
  <c r="I26" i="2"/>
  <c r="M27" i="2"/>
  <c r="AC31" i="2"/>
  <c r="CT33" i="2"/>
  <c r="CS33" i="2" s="1"/>
  <c r="DD39" i="2"/>
  <c r="DC39" i="2" s="1"/>
  <c r="DL41" i="2"/>
  <c r="CT42" i="2"/>
  <c r="CS42" i="2" s="1"/>
  <c r="DF4" i="2"/>
  <c r="DE4" i="2" s="1"/>
  <c r="U5" i="2"/>
  <c r="DL5" i="2"/>
  <c r="DK5" i="2" s="1"/>
  <c r="Q6" i="2"/>
  <c r="AA7" i="2"/>
  <c r="DL7" i="2"/>
  <c r="DV8" i="2"/>
  <c r="DL9" i="2"/>
  <c r="DK9" i="2" s="1"/>
  <c r="Q10" i="2"/>
  <c r="AA11" i="2"/>
  <c r="DL11" i="2"/>
  <c r="DV12" i="2"/>
  <c r="DU12" i="2" s="1"/>
  <c r="I14" i="2"/>
  <c r="M15" i="2"/>
  <c r="Q16" i="2"/>
  <c r="U17" i="2"/>
  <c r="Y18" i="2"/>
  <c r="AC19" i="2"/>
  <c r="AG20" i="2"/>
  <c r="CT21" i="2"/>
  <c r="CS21" i="2" s="1"/>
  <c r="CX22" i="2"/>
  <c r="CW22" i="2" s="1"/>
  <c r="DB23" i="2"/>
  <c r="DF24" i="2"/>
  <c r="DJ25" i="2"/>
  <c r="DI25" i="2" s="1"/>
  <c r="DN26" i="2"/>
  <c r="DM26" i="2" s="1"/>
  <c r="DR27" i="2"/>
  <c r="DV28" i="2"/>
  <c r="I30" i="2"/>
  <c r="M31" i="2"/>
  <c r="Q32" i="2"/>
  <c r="U33" i="2"/>
  <c r="Y34" i="2"/>
  <c r="AC35" i="2"/>
  <c r="AG36" i="2"/>
  <c r="CT37" i="2"/>
  <c r="O39" i="2"/>
  <c r="DN39" i="2"/>
  <c r="W41" i="2"/>
  <c r="DV41" i="2"/>
  <c r="CX43" i="2"/>
  <c r="CW43" i="2" s="1"/>
  <c r="DN46" i="2"/>
  <c r="DM46" i="2" s="1"/>
  <c r="CV51" i="2"/>
  <c r="CU51" i="2" s="1"/>
  <c r="CZ54" i="2"/>
  <c r="DP58" i="2"/>
  <c r="DO58" i="2" s="1"/>
  <c r="CV63" i="2"/>
  <c r="CV66" i="2"/>
  <c r="CU66" i="2" s="1"/>
  <c r="CV68" i="2"/>
  <c r="CV67" i="2"/>
  <c r="CU67" i="2" s="1"/>
  <c r="CV65" i="2"/>
  <c r="CU65" i="2" s="1"/>
  <c r="CV60" i="2"/>
  <c r="CV61" i="2"/>
  <c r="CV59" i="2"/>
  <c r="CV55" i="2"/>
  <c r="CU55" i="2" s="1"/>
  <c r="CV54" i="2"/>
  <c r="CU54" i="2" s="1"/>
  <c r="CV50" i="2"/>
  <c r="CV46" i="2"/>
  <c r="CU46" i="2" s="1"/>
  <c r="CV64" i="2"/>
  <c r="CU64" i="2" s="1"/>
  <c r="CV62" i="2"/>
  <c r="CU62" i="2" s="1"/>
  <c r="CV58" i="2"/>
  <c r="CU58" i="2" s="1"/>
  <c r="CV56" i="2"/>
  <c r="CV53" i="2"/>
  <c r="CU53" i="2" s="1"/>
  <c r="CV40" i="2"/>
  <c r="CV37" i="2"/>
  <c r="CU37" i="2" s="1"/>
  <c r="CV36" i="2"/>
  <c r="CU36" i="2" s="1"/>
  <c r="CV35" i="2"/>
  <c r="CU35" i="2" s="1"/>
  <c r="CV34" i="2"/>
  <c r="CU34" i="2" s="1"/>
  <c r="CV33" i="2"/>
  <c r="CU33" i="2" s="1"/>
  <c r="CV32" i="2"/>
  <c r="CU32" i="2" s="1"/>
  <c r="CV31" i="2"/>
  <c r="CU31" i="2" s="1"/>
  <c r="CV30" i="2"/>
  <c r="CU30" i="2" s="1"/>
  <c r="CV29" i="2"/>
  <c r="CU29" i="2" s="1"/>
  <c r="CV28" i="2"/>
  <c r="CU28" i="2" s="1"/>
  <c r="CV27" i="2"/>
  <c r="CU27" i="2" s="1"/>
  <c r="CV26" i="2"/>
  <c r="CU26" i="2" s="1"/>
  <c r="CV25" i="2"/>
  <c r="CU25" i="2" s="1"/>
  <c r="CV24" i="2"/>
  <c r="CU24" i="2" s="1"/>
  <c r="CV23" i="2"/>
  <c r="CU23" i="2" s="1"/>
  <c r="CV22" i="2"/>
  <c r="CU22" i="2" s="1"/>
  <c r="CV21" i="2"/>
  <c r="CU21" i="2" s="1"/>
  <c r="CV20" i="2"/>
  <c r="CU20" i="2" s="1"/>
  <c r="CV19" i="2"/>
  <c r="CU19" i="2" s="1"/>
  <c r="CV18" i="2"/>
  <c r="CU18" i="2" s="1"/>
  <c r="CV17" i="2"/>
  <c r="CU17" i="2" s="1"/>
  <c r="CV16" i="2"/>
  <c r="CU16" i="2" s="1"/>
  <c r="CV15" i="2"/>
  <c r="CU15" i="2" s="1"/>
  <c r="CV14" i="2"/>
  <c r="CU14" i="2" s="1"/>
  <c r="CV13" i="2"/>
  <c r="CU13" i="2" s="1"/>
  <c r="CV12" i="2"/>
  <c r="CU12" i="2" s="1"/>
  <c r="CV8" i="2"/>
  <c r="CU8" i="2" s="1"/>
  <c r="CV4" i="2"/>
  <c r="CU4" i="2" s="1"/>
  <c r="CV39" i="2"/>
  <c r="CV52" i="2"/>
  <c r="CU52" i="2" s="1"/>
  <c r="CV49" i="2"/>
  <c r="CV47" i="2"/>
  <c r="CU47" i="2" s="1"/>
  <c r="CV44" i="2"/>
  <c r="CV43" i="2"/>
  <c r="CU43" i="2" s="1"/>
  <c r="CZ66" i="2"/>
  <c r="CY66" i="2" s="1"/>
  <c r="CZ68" i="2"/>
  <c r="CZ61" i="2"/>
  <c r="CZ67" i="2"/>
  <c r="CY67" i="2" s="1"/>
  <c r="CZ65" i="2"/>
  <c r="CY65" i="2" s="1"/>
  <c r="CZ62" i="2"/>
  <c r="CZ56" i="2"/>
  <c r="CY56" i="2" s="1"/>
  <c r="CZ64" i="2"/>
  <c r="CY64" i="2" s="1"/>
  <c r="CZ55" i="2"/>
  <c r="CZ53" i="2"/>
  <c r="CY53" i="2" s="1"/>
  <c r="CZ51" i="2"/>
  <c r="CZ47" i="2"/>
  <c r="CY47" i="2" s="1"/>
  <c r="CZ63" i="2"/>
  <c r="CY63" i="2" s="1"/>
  <c r="CZ59" i="2"/>
  <c r="CY59" i="2" s="1"/>
  <c r="CZ57" i="2"/>
  <c r="CZ58" i="2"/>
  <c r="CY58" i="2" s="1"/>
  <c r="CZ41" i="2"/>
  <c r="CY41" i="2" s="1"/>
  <c r="CZ37" i="2"/>
  <c r="CY37" i="2" s="1"/>
  <c r="CZ36" i="2"/>
  <c r="CY36" i="2" s="1"/>
  <c r="CZ35" i="2"/>
  <c r="CY35" i="2" s="1"/>
  <c r="CZ34" i="2"/>
  <c r="CY34" i="2" s="1"/>
  <c r="CZ33" i="2"/>
  <c r="CY33" i="2" s="1"/>
  <c r="CZ32" i="2"/>
  <c r="CY32" i="2" s="1"/>
  <c r="CZ31" i="2"/>
  <c r="CY31" i="2" s="1"/>
  <c r="CZ30" i="2"/>
  <c r="CY30" i="2" s="1"/>
  <c r="CZ29" i="2"/>
  <c r="CY29" i="2" s="1"/>
  <c r="CZ28" i="2"/>
  <c r="CY28" i="2" s="1"/>
  <c r="CZ27" i="2"/>
  <c r="CY27" i="2" s="1"/>
  <c r="CZ26" i="2"/>
  <c r="CY26" i="2" s="1"/>
  <c r="CZ25" i="2"/>
  <c r="CY25" i="2" s="1"/>
  <c r="CZ24" i="2"/>
  <c r="CY24" i="2" s="1"/>
  <c r="CZ23" i="2"/>
  <c r="CY23" i="2" s="1"/>
  <c r="CZ22" i="2"/>
  <c r="CY22" i="2" s="1"/>
  <c r="CZ21" i="2"/>
  <c r="CY21" i="2" s="1"/>
  <c r="CZ20" i="2"/>
  <c r="CY20" i="2" s="1"/>
  <c r="CZ19" i="2"/>
  <c r="CY19" i="2" s="1"/>
  <c r="CZ18" i="2"/>
  <c r="CY18" i="2" s="1"/>
  <c r="CZ17" i="2"/>
  <c r="CY17" i="2" s="1"/>
  <c r="CZ16" i="2"/>
  <c r="CY16" i="2" s="1"/>
  <c r="CZ15" i="2"/>
  <c r="CY15" i="2" s="1"/>
  <c r="CZ14" i="2"/>
  <c r="CY14" i="2" s="1"/>
  <c r="CZ13" i="2"/>
  <c r="CY13" i="2" s="1"/>
  <c r="CZ12" i="2"/>
  <c r="CY12" i="2" s="1"/>
  <c r="CZ8" i="2"/>
  <c r="CY8" i="2" s="1"/>
  <c r="CZ4" i="2"/>
  <c r="CY4" i="2" s="1"/>
  <c r="CZ50" i="2"/>
  <c r="CY50" i="2" s="1"/>
  <c r="CZ48" i="2"/>
  <c r="CZ45" i="2"/>
  <c r="CY45" i="2" s="1"/>
  <c r="CZ40" i="2"/>
  <c r="CY40" i="2" s="1"/>
  <c r="DD66" i="2"/>
  <c r="DC66" i="2" s="1"/>
  <c r="DD68" i="2"/>
  <c r="DD62" i="2"/>
  <c r="DC62" i="2" s="1"/>
  <c r="DD64" i="2"/>
  <c r="DC64" i="2" s="1"/>
  <c r="DD57" i="2"/>
  <c r="DD53" i="2"/>
  <c r="DD63" i="2"/>
  <c r="DC63" i="2" s="1"/>
  <c r="DD60" i="2"/>
  <c r="DC60" i="2" s="1"/>
  <c r="DD56" i="2"/>
  <c r="DC56" i="2" s="1"/>
  <c r="DD54" i="2"/>
  <c r="DD52" i="2"/>
  <c r="DC52" i="2" s="1"/>
  <c r="DD48" i="2"/>
  <c r="DC48" i="2" s="1"/>
  <c r="DD44" i="2"/>
  <c r="DD58" i="2"/>
  <c r="DD47" i="2"/>
  <c r="DC47" i="2" s="1"/>
  <c r="DD42" i="2"/>
  <c r="DC42" i="2" s="1"/>
  <c r="DD38" i="2"/>
  <c r="DC38" i="2" s="1"/>
  <c r="DD37" i="2"/>
  <c r="DC37" i="2" s="1"/>
  <c r="DD36" i="2"/>
  <c r="DC36" i="2" s="1"/>
  <c r="DD35" i="2"/>
  <c r="DC35" i="2" s="1"/>
  <c r="DD34" i="2"/>
  <c r="DC34" i="2" s="1"/>
  <c r="DD33" i="2"/>
  <c r="DC33" i="2" s="1"/>
  <c r="DD32" i="2"/>
  <c r="DC32" i="2" s="1"/>
  <c r="DD31" i="2"/>
  <c r="DC31" i="2" s="1"/>
  <c r="DD30" i="2"/>
  <c r="DC30" i="2" s="1"/>
  <c r="DD29" i="2"/>
  <c r="DC29" i="2" s="1"/>
  <c r="DD28" i="2"/>
  <c r="DC28" i="2" s="1"/>
  <c r="DD27" i="2"/>
  <c r="DC27" i="2" s="1"/>
  <c r="DD26" i="2"/>
  <c r="DC26" i="2" s="1"/>
  <c r="DD25" i="2"/>
  <c r="DC25" i="2" s="1"/>
  <c r="DD24" i="2"/>
  <c r="DC24" i="2" s="1"/>
  <c r="DD23" i="2"/>
  <c r="DC23" i="2" s="1"/>
  <c r="DD22" i="2"/>
  <c r="DC22" i="2" s="1"/>
  <c r="DD21" i="2"/>
  <c r="DC21" i="2" s="1"/>
  <c r="DD20" i="2"/>
  <c r="DC20" i="2" s="1"/>
  <c r="DD19" i="2"/>
  <c r="DC19" i="2" s="1"/>
  <c r="DD18" i="2"/>
  <c r="DC18" i="2" s="1"/>
  <c r="DD17" i="2"/>
  <c r="DC17" i="2" s="1"/>
  <c r="DD16" i="2"/>
  <c r="DC16" i="2" s="1"/>
  <c r="DD15" i="2"/>
  <c r="DC15" i="2" s="1"/>
  <c r="DD14" i="2"/>
  <c r="DC14" i="2" s="1"/>
  <c r="DD13" i="2"/>
  <c r="DC13" i="2" s="1"/>
  <c r="DD12" i="2"/>
  <c r="DC12" i="2" s="1"/>
  <c r="DD8" i="2"/>
  <c r="DC8" i="2" s="1"/>
  <c r="DD4" i="2"/>
  <c r="DC4" i="2" s="1"/>
  <c r="DD55" i="2"/>
  <c r="DC55" i="2" s="1"/>
  <c r="DD49" i="2"/>
  <c r="DC49" i="2" s="1"/>
  <c r="DD46" i="2"/>
  <c r="DC46" i="2" s="1"/>
  <c r="DD41" i="2"/>
  <c r="DC41" i="2" s="1"/>
  <c r="DH66" i="2"/>
  <c r="DH68" i="2"/>
  <c r="DG68" i="2" s="1"/>
  <c r="DH67" i="2"/>
  <c r="DG67" i="2" s="1"/>
  <c r="DH63" i="2"/>
  <c r="DH58" i="2"/>
  <c r="DG58" i="2" s="1"/>
  <c r="DH54" i="2"/>
  <c r="DG54" i="2" s="1"/>
  <c r="DH62" i="2"/>
  <c r="DG62" i="2" s="1"/>
  <c r="DH57" i="2"/>
  <c r="DG57" i="2" s="1"/>
  <c r="DH55" i="2"/>
  <c r="DH49" i="2"/>
  <c r="DG49" i="2" s="1"/>
  <c r="DH45" i="2"/>
  <c r="DG45" i="2" s="1"/>
  <c r="DH61" i="2"/>
  <c r="DG61" i="2" s="1"/>
  <c r="DH59" i="2"/>
  <c r="DH64" i="2"/>
  <c r="DG64" i="2" s="1"/>
  <c r="DH53" i="2"/>
  <c r="DH51" i="2"/>
  <c r="DG51" i="2" s="1"/>
  <c r="DH48" i="2"/>
  <c r="DH43" i="2"/>
  <c r="DG43" i="2" s="1"/>
  <c r="DH39" i="2"/>
  <c r="DG39" i="2" s="1"/>
  <c r="DH37" i="2"/>
  <c r="DG37" i="2" s="1"/>
  <c r="DH36" i="2"/>
  <c r="DG36" i="2" s="1"/>
  <c r="DH35" i="2"/>
  <c r="DG35" i="2" s="1"/>
  <c r="DH34" i="2"/>
  <c r="DG34" i="2" s="1"/>
  <c r="DH33" i="2"/>
  <c r="DG33" i="2" s="1"/>
  <c r="DH32" i="2"/>
  <c r="DG32" i="2" s="1"/>
  <c r="DH31" i="2"/>
  <c r="DG31" i="2" s="1"/>
  <c r="DH30" i="2"/>
  <c r="DG30" i="2" s="1"/>
  <c r="DH29" i="2"/>
  <c r="DG29" i="2" s="1"/>
  <c r="DH28" i="2"/>
  <c r="DG28" i="2" s="1"/>
  <c r="DH27" i="2"/>
  <c r="DG27" i="2" s="1"/>
  <c r="DH26" i="2"/>
  <c r="DG26" i="2" s="1"/>
  <c r="DH25" i="2"/>
  <c r="DG25" i="2" s="1"/>
  <c r="DH24" i="2"/>
  <c r="DG24" i="2" s="1"/>
  <c r="DH23" i="2"/>
  <c r="DG23" i="2" s="1"/>
  <c r="DH22" i="2"/>
  <c r="DG22" i="2" s="1"/>
  <c r="DH21" i="2"/>
  <c r="DG21" i="2" s="1"/>
  <c r="DH20" i="2"/>
  <c r="DG20" i="2" s="1"/>
  <c r="DH19" i="2"/>
  <c r="DG19" i="2" s="1"/>
  <c r="DH18" i="2"/>
  <c r="DG18" i="2" s="1"/>
  <c r="DH17" i="2"/>
  <c r="DG17" i="2" s="1"/>
  <c r="DH16" i="2"/>
  <c r="DG16" i="2" s="1"/>
  <c r="DH15" i="2"/>
  <c r="DG15" i="2" s="1"/>
  <c r="DH14" i="2"/>
  <c r="DG14" i="2" s="1"/>
  <c r="DH13" i="2"/>
  <c r="DG13" i="2" s="1"/>
  <c r="DH12" i="2"/>
  <c r="DG12" i="2" s="1"/>
  <c r="DH8" i="2"/>
  <c r="DG8" i="2" s="1"/>
  <c r="DH4" i="2"/>
  <c r="DG4" i="2" s="1"/>
  <c r="DH65" i="2"/>
  <c r="DG65" i="2" s="1"/>
  <c r="DH50" i="2"/>
  <c r="DH42" i="2"/>
  <c r="DG42" i="2" s="1"/>
  <c r="DL66" i="2"/>
  <c r="DK66" i="2" s="1"/>
  <c r="DL68" i="2"/>
  <c r="DK68" i="2" s="1"/>
  <c r="DL64" i="2"/>
  <c r="DL60" i="2"/>
  <c r="DK60" i="2" s="1"/>
  <c r="DL67" i="2"/>
  <c r="DK67" i="2" s="1"/>
  <c r="DL59" i="2"/>
  <c r="DK59" i="2" s="1"/>
  <c r="DL55" i="2"/>
  <c r="DK55" i="2" s="1"/>
  <c r="DL61" i="2"/>
  <c r="DK61" i="2" s="1"/>
  <c r="DL58" i="2"/>
  <c r="DK58" i="2" s="1"/>
  <c r="DL56" i="2"/>
  <c r="DK56" i="2" s="1"/>
  <c r="DL50" i="2"/>
  <c r="DL46" i="2"/>
  <c r="DK46" i="2" s="1"/>
  <c r="DL65" i="2"/>
  <c r="DK65" i="2" s="1"/>
  <c r="DL53" i="2"/>
  <c r="DK53" i="2" s="1"/>
  <c r="DL54" i="2"/>
  <c r="DL52" i="2"/>
  <c r="DK52" i="2" s="1"/>
  <c r="DL49" i="2"/>
  <c r="DK49" i="2" s="1"/>
  <c r="DL47" i="2"/>
  <c r="DK47" i="2" s="1"/>
  <c r="DL44" i="2"/>
  <c r="DL40" i="2"/>
  <c r="DK40" i="2" s="1"/>
  <c r="DL37" i="2"/>
  <c r="DK37" i="2" s="1"/>
  <c r="DL36" i="2"/>
  <c r="DK36" i="2" s="1"/>
  <c r="DL35" i="2"/>
  <c r="DK35" i="2" s="1"/>
  <c r="DL34" i="2"/>
  <c r="DK34" i="2" s="1"/>
  <c r="DL33" i="2"/>
  <c r="DK33" i="2" s="1"/>
  <c r="DL32" i="2"/>
  <c r="DK32" i="2" s="1"/>
  <c r="DL31" i="2"/>
  <c r="DK31" i="2" s="1"/>
  <c r="DL30" i="2"/>
  <c r="DK30" i="2" s="1"/>
  <c r="DL29" i="2"/>
  <c r="DK29" i="2" s="1"/>
  <c r="DL28" i="2"/>
  <c r="DK28" i="2" s="1"/>
  <c r="DL27" i="2"/>
  <c r="DK27" i="2" s="1"/>
  <c r="DL26" i="2"/>
  <c r="DK26" i="2" s="1"/>
  <c r="DL25" i="2"/>
  <c r="DK25" i="2" s="1"/>
  <c r="DL24" i="2"/>
  <c r="DK24" i="2" s="1"/>
  <c r="DL23" i="2"/>
  <c r="DK23" i="2" s="1"/>
  <c r="DL22" i="2"/>
  <c r="DK22" i="2" s="1"/>
  <c r="DL21" i="2"/>
  <c r="DK21" i="2" s="1"/>
  <c r="DL20" i="2"/>
  <c r="DK20" i="2" s="1"/>
  <c r="DL19" i="2"/>
  <c r="DK19" i="2" s="1"/>
  <c r="DL18" i="2"/>
  <c r="DK18" i="2" s="1"/>
  <c r="DL17" i="2"/>
  <c r="DK17" i="2" s="1"/>
  <c r="DL16" i="2"/>
  <c r="DK16" i="2" s="1"/>
  <c r="DL15" i="2"/>
  <c r="DK15" i="2" s="1"/>
  <c r="DL14" i="2"/>
  <c r="DK14" i="2" s="1"/>
  <c r="DL13" i="2"/>
  <c r="DK13" i="2" s="1"/>
  <c r="DL12" i="2"/>
  <c r="DK12" i="2" s="1"/>
  <c r="DL8" i="2"/>
  <c r="DK8" i="2" s="1"/>
  <c r="DL4" i="2"/>
  <c r="DK4" i="2" s="1"/>
  <c r="DL39" i="2"/>
  <c r="DK39" i="2" s="1"/>
  <c r="DL57" i="2"/>
  <c r="DK57" i="2" s="1"/>
  <c r="DP66" i="2"/>
  <c r="DP68" i="2"/>
  <c r="DO68" i="2" s="1"/>
  <c r="DP65" i="2"/>
  <c r="DP61" i="2"/>
  <c r="DO61" i="2" s="1"/>
  <c r="DP56" i="2"/>
  <c r="DO56" i="2" s="1"/>
  <c r="DP67" i="2"/>
  <c r="DO67" i="2" s="1"/>
  <c r="DP59" i="2"/>
  <c r="DO59" i="2" s="1"/>
  <c r="DP57" i="2"/>
  <c r="DO57" i="2" s="1"/>
  <c r="DP51" i="2"/>
  <c r="DP47" i="2"/>
  <c r="DO47" i="2" s="1"/>
  <c r="DP43" i="2"/>
  <c r="DO43" i="2" s="1"/>
  <c r="DP64" i="2"/>
  <c r="DO64" i="2" s="1"/>
  <c r="DP63" i="2"/>
  <c r="DP62" i="2"/>
  <c r="DO62" i="2" s="1"/>
  <c r="DP54" i="2"/>
  <c r="DO54" i="2" s="1"/>
  <c r="DP60" i="2"/>
  <c r="DO60" i="2" s="1"/>
  <c r="DP50" i="2"/>
  <c r="DP48" i="2"/>
  <c r="DO48" i="2" s="1"/>
  <c r="DP45" i="2"/>
  <c r="DP41" i="2"/>
  <c r="DO41" i="2" s="1"/>
  <c r="DP37" i="2"/>
  <c r="DO37" i="2" s="1"/>
  <c r="DP36" i="2"/>
  <c r="DO36" i="2" s="1"/>
  <c r="DP35" i="2"/>
  <c r="DO35" i="2" s="1"/>
  <c r="DP34" i="2"/>
  <c r="DO34" i="2" s="1"/>
  <c r="DP33" i="2"/>
  <c r="DO33" i="2" s="1"/>
  <c r="DP32" i="2"/>
  <c r="DO32" i="2" s="1"/>
  <c r="DP31" i="2"/>
  <c r="DO31" i="2" s="1"/>
  <c r="DP30" i="2"/>
  <c r="DO30" i="2" s="1"/>
  <c r="DP29" i="2"/>
  <c r="DO29" i="2" s="1"/>
  <c r="DP28" i="2"/>
  <c r="DO28" i="2" s="1"/>
  <c r="DP27" i="2"/>
  <c r="DO27" i="2" s="1"/>
  <c r="DP26" i="2"/>
  <c r="DO26" i="2" s="1"/>
  <c r="DP25" i="2"/>
  <c r="DO25" i="2" s="1"/>
  <c r="DP24" i="2"/>
  <c r="DO24" i="2" s="1"/>
  <c r="DP23" i="2"/>
  <c r="DO23" i="2" s="1"/>
  <c r="DP22" i="2"/>
  <c r="DO22" i="2" s="1"/>
  <c r="DP21" i="2"/>
  <c r="DO21" i="2" s="1"/>
  <c r="DP20" i="2"/>
  <c r="DO20" i="2" s="1"/>
  <c r="DP19" i="2"/>
  <c r="DO19" i="2" s="1"/>
  <c r="DP18" i="2"/>
  <c r="DO18" i="2" s="1"/>
  <c r="DP17" i="2"/>
  <c r="DO17" i="2" s="1"/>
  <c r="DP16" i="2"/>
  <c r="DO16" i="2" s="1"/>
  <c r="DP15" i="2"/>
  <c r="DO15" i="2" s="1"/>
  <c r="DP14" i="2"/>
  <c r="DO14" i="2" s="1"/>
  <c r="DP13" i="2"/>
  <c r="DO13" i="2" s="1"/>
  <c r="DP12" i="2"/>
  <c r="DO12" i="2" s="1"/>
  <c r="DP8" i="2"/>
  <c r="DO8" i="2" s="1"/>
  <c r="DP4" i="2"/>
  <c r="DO4" i="2" s="1"/>
  <c r="DP40" i="2"/>
  <c r="DT66" i="2"/>
  <c r="DS66" i="2" s="1"/>
  <c r="DT68" i="2"/>
  <c r="DS68" i="2" s="1"/>
  <c r="DT63" i="2"/>
  <c r="DS63" i="2" s="1"/>
  <c r="DT62" i="2"/>
  <c r="DS62" i="2" s="1"/>
  <c r="DT60" i="2"/>
  <c r="DS60" i="2" s="1"/>
  <c r="DT57" i="2"/>
  <c r="DS57" i="2" s="1"/>
  <c r="DT53" i="2"/>
  <c r="DS53" i="2" s="1"/>
  <c r="DT65" i="2"/>
  <c r="DT64" i="2"/>
  <c r="DS64" i="2" s="1"/>
  <c r="DT61" i="2"/>
  <c r="DS61" i="2" s="1"/>
  <c r="DT58" i="2"/>
  <c r="DS58" i="2" s="1"/>
  <c r="DT52" i="2"/>
  <c r="DT48" i="2"/>
  <c r="DS48" i="2" s="1"/>
  <c r="DT44" i="2"/>
  <c r="DS44" i="2" s="1"/>
  <c r="DT55" i="2"/>
  <c r="DS55" i="2" s="1"/>
  <c r="DT56" i="2"/>
  <c r="DT49" i="2"/>
  <c r="DS49" i="2" s="1"/>
  <c r="DT46" i="2"/>
  <c r="DT42" i="2"/>
  <c r="DS42" i="2" s="1"/>
  <c r="DT38" i="2"/>
  <c r="DT37" i="2"/>
  <c r="DS37" i="2" s="1"/>
  <c r="DT36" i="2"/>
  <c r="DS36" i="2" s="1"/>
  <c r="DT35" i="2"/>
  <c r="DS35" i="2" s="1"/>
  <c r="DT34" i="2"/>
  <c r="DS34" i="2" s="1"/>
  <c r="DT33" i="2"/>
  <c r="DS33" i="2" s="1"/>
  <c r="DT32" i="2"/>
  <c r="DS32" i="2" s="1"/>
  <c r="DT31" i="2"/>
  <c r="DS31" i="2" s="1"/>
  <c r="DT30" i="2"/>
  <c r="DS30" i="2" s="1"/>
  <c r="DT29" i="2"/>
  <c r="DS29" i="2" s="1"/>
  <c r="DT28" i="2"/>
  <c r="DS28" i="2" s="1"/>
  <c r="DT27" i="2"/>
  <c r="DS27" i="2" s="1"/>
  <c r="DT26" i="2"/>
  <c r="DS26" i="2" s="1"/>
  <c r="DT25" i="2"/>
  <c r="DS25" i="2" s="1"/>
  <c r="DT24" i="2"/>
  <c r="DS24" i="2" s="1"/>
  <c r="DT23" i="2"/>
  <c r="DS23" i="2" s="1"/>
  <c r="DT22" i="2"/>
  <c r="DS22" i="2" s="1"/>
  <c r="DT21" i="2"/>
  <c r="DS21" i="2" s="1"/>
  <c r="DT20" i="2"/>
  <c r="DS20" i="2" s="1"/>
  <c r="DT19" i="2"/>
  <c r="DS19" i="2" s="1"/>
  <c r="DT18" i="2"/>
  <c r="DS18" i="2" s="1"/>
  <c r="DT17" i="2"/>
  <c r="DS17" i="2" s="1"/>
  <c r="DT16" i="2"/>
  <c r="DS16" i="2" s="1"/>
  <c r="DT15" i="2"/>
  <c r="DS15" i="2" s="1"/>
  <c r="DT14" i="2"/>
  <c r="DS14" i="2" s="1"/>
  <c r="DT13" i="2"/>
  <c r="DS13" i="2" s="1"/>
  <c r="DT12" i="2"/>
  <c r="DS12" i="2" s="1"/>
  <c r="DT8" i="2"/>
  <c r="DS8" i="2" s="1"/>
  <c r="DT4" i="2"/>
  <c r="DS4" i="2" s="1"/>
  <c r="DT59" i="2"/>
  <c r="DS59" i="2" s="1"/>
  <c r="DT51" i="2"/>
  <c r="DS51" i="2" s="1"/>
  <c r="DT43" i="2"/>
  <c r="DS43" i="2" s="1"/>
  <c r="DT41" i="2"/>
  <c r="DD5" i="2"/>
  <c r="DC5" i="2" s="1"/>
  <c r="DT5" i="2"/>
  <c r="DS5" i="2" s="1"/>
  <c r="DD6" i="2"/>
  <c r="DC6" i="2" s="1"/>
  <c r="DT6" i="2"/>
  <c r="DS6" i="2" s="1"/>
  <c r="DD7" i="2"/>
  <c r="DC7" i="2" s="1"/>
  <c r="DT7" i="2"/>
  <c r="DS7" i="2" s="1"/>
  <c r="DD9" i="2"/>
  <c r="DC9" i="2" s="1"/>
  <c r="DT9" i="2"/>
  <c r="DS9" i="2" s="1"/>
  <c r="DD10" i="2"/>
  <c r="DC10" i="2" s="1"/>
  <c r="DT10" i="2"/>
  <c r="DS10" i="2" s="1"/>
  <c r="DD11" i="2"/>
  <c r="DT11" i="2"/>
  <c r="DL38" i="2"/>
  <c r="DK38" i="2" s="1"/>
  <c r="DT39" i="2"/>
  <c r="DS39" i="2" s="1"/>
  <c r="CV41" i="2"/>
  <c r="CU41" i="2" s="1"/>
  <c r="CZ42" i="2"/>
  <c r="CY42" i="2" s="1"/>
  <c r="DD43" i="2"/>
  <c r="DC43" i="2" s="1"/>
  <c r="CV45" i="2"/>
  <c r="DH46" i="2"/>
  <c r="DT47" i="2"/>
  <c r="DS47" i="2" s="1"/>
  <c r="DL48" i="2"/>
  <c r="DK48" i="2" s="1"/>
  <c r="CZ49" i="2"/>
  <c r="CY49" i="2" s="1"/>
  <c r="DT50" i="2"/>
  <c r="DS50" i="2" s="1"/>
  <c r="DH52" i="2"/>
  <c r="DH56" i="2"/>
  <c r="DG56" i="2" s="1"/>
  <c r="CZ60" i="2"/>
  <c r="CY60" i="2" s="1"/>
  <c r="DD67" i="2"/>
  <c r="DC67" i="2" s="1"/>
  <c r="CS68" i="2"/>
  <c r="CS65" i="2"/>
  <c r="CS64" i="2"/>
  <c r="CS62" i="2"/>
  <c r="CS59" i="2"/>
  <c r="CS58" i="2"/>
  <c r="CS56" i="2"/>
  <c r="CS55" i="2"/>
  <c r="CS54" i="2"/>
  <c r="CS53" i="2"/>
  <c r="CS44" i="2"/>
  <c r="CS66" i="2"/>
  <c r="CS60" i="2"/>
  <c r="CS38" i="2"/>
  <c r="CS9" i="2"/>
  <c r="CS50" i="2"/>
  <c r="CS45" i="2"/>
  <c r="CS41" i="2"/>
  <c r="CW67" i="2"/>
  <c r="CW68" i="2"/>
  <c r="CW65" i="2"/>
  <c r="CW64" i="2"/>
  <c r="CW58" i="2"/>
  <c r="CW57" i="2"/>
  <c r="CW55" i="2"/>
  <c r="CW54" i="2"/>
  <c r="CW66" i="2"/>
  <c r="CW62" i="2"/>
  <c r="CW49" i="2"/>
  <c r="CW60" i="2"/>
  <c r="CW52" i="2"/>
  <c r="CW44" i="2"/>
  <c r="CW39" i="2"/>
  <c r="CW9" i="2"/>
  <c r="CW5" i="2"/>
  <c r="CW46" i="2"/>
  <c r="CW42" i="2"/>
  <c r="DA64" i="2"/>
  <c r="DA63" i="2"/>
  <c r="DA66" i="2"/>
  <c r="DA58" i="2"/>
  <c r="DA55" i="2"/>
  <c r="DA54" i="2"/>
  <c r="DA53" i="2"/>
  <c r="DA61" i="2"/>
  <c r="DA50" i="2"/>
  <c r="DA46" i="2"/>
  <c r="DA51" i="2"/>
  <c r="DA40" i="2"/>
  <c r="DA5" i="2"/>
  <c r="DA39" i="2"/>
  <c r="DE65" i="2"/>
  <c r="DE64" i="2"/>
  <c r="DE63" i="2"/>
  <c r="DE61" i="2"/>
  <c r="DE59" i="2"/>
  <c r="DE57" i="2"/>
  <c r="DE56" i="2"/>
  <c r="DE55" i="2"/>
  <c r="DE54" i="2"/>
  <c r="DE53" i="2"/>
  <c r="DE47" i="2"/>
  <c r="DE62" i="2"/>
  <c r="DE66" i="2"/>
  <c r="DE44" i="2"/>
  <c r="DE9" i="2"/>
  <c r="DE40" i="2"/>
  <c r="DI67" i="2"/>
  <c r="DI63" i="2"/>
  <c r="DI59" i="2"/>
  <c r="DI57" i="2"/>
  <c r="DI54" i="2"/>
  <c r="DI61" i="2"/>
  <c r="DI52" i="2"/>
  <c r="DI48" i="2"/>
  <c r="DI66" i="2"/>
  <c r="DI45" i="2"/>
  <c r="DI9" i="2"/>
  <c r="DI47" i="2"/>
  <c r="DI41" i="2"/>
  <c r="DM67" i="2"/>
  <c r="DM68" i="2"/>
  <c r="DM63" i="2"/>
  <c r="DM58" i="2"/>
  <c r="DM57" i="2"/>
  <c r="DM56" i="2"/>
  <c r="DM54" i="2"/>
  <c r="DM53" i="2"/>
  <c r="DM62" i="2"/>
  <c r="DM60" i="2"/>
  <c r="DM45" i="2"/>
  <c r="DM39" i="2"/>
  <c r="DM9" i="2"/>
  <c r="DM51" i="2"/>
  <c r="DM48" i="2"/>
  <c r="DM42" i="2"/>
  <c r="DQ68" i="2"/>
  <c r="DQ65" i="2"/>
  <c r="DQ64" i="2"/>
  <c r="DQ60" i="2"/>
  <c r="DQ58" i="2"/>
  <c r="DQ57" i="2"/>
  <c r="DQ55" i="2"/>
  <c r="DQ66" i="2"/>
  <c r="DQ62" i="2"/>
  <c r="DQ46" i="2"/>
  <c r="DQ5" i="2"/>
  <c r="DQ39" i="2"/>
  <c r="DQ52" i="2"/>
  <c r="DQ49" i="2"/>
  <c r="DQ47" i="2"/>
  <c r="DU67" i="2"/>
  <c r="DU68" i="2"/>
  <c r="DU57" i="2"/>
  <c r="DU56" i="2"/>
  <c r="DU54" i="2"/>
  <c r="DU53" i="2"/>
  <c r="DU62" i="2"/>
  <c r="DU51" i="2"/>
  <c r="DU60" i="2"/>
  <c r="DU41" i="2"/>
  <c r="DU9" i="2"/>
  <c r="DU45" i="2"/>
  <c r="DU40" i="2"/>
  <c r="DU4" i="2"/>
  <c r="CZ5" i="2"/>
  <c r="CY5" i="2" s="1"/>
  <c r="DP5" i="2"/>
  <c r="DO5" i="2" s="1"/>
  <c r="CZ6" i="2"/>
  <c r="CY6" i="2" s="1"/>
  <c r="DE6" i="2"/>
  <c r="DP6" i="2"/>
  <c r="DO6" i="2" s="1"/>
  <c r="DU6" i="2"/>
  <c r="CZ7" i="2"/>
  <c r="CY7" i="2" s="1"/>
  <c r="DE7" i="2"/>
  <c r="DP7" i="2"/>
  <c r="DO7" i="2" s="1"/>
  <c r="DU7" i="2"/>
  <c r="DE8" i="2"/>
  <c r="DU8" i="2"/>
  <c r="CZ9" i="2"/>
  <c r="CY9" i="2" s="1"/>
  <c r="DP9" i="2"/>
  <c r="DO9" i="2" s="1"/>
  <c r="CZ10" i="2"/>
  <c r="CY10" i="2" s="1"/>
  <c r="DE10" i="2"/>
  <c r="DP10" i="2"/>
  <c r="DO10" i="2" s="1"/>
  <c r="DU10" i="2"/>
  <c r="CZ11" i="2"/>
  <c r="DP11" i="2"/>
  <c r="DO11" i="2" s="1"/>
  <c r="AI67" i="2"/>
  <c r="AE67" i="2"/>
  <c r="AA67" i="2"/>
  <c r="W67" i="2"/>
  <c r="S67" i="2"/>
  <c r="O67" i="2"/>
  <c r="K67" i="2"/>
  <c r="G67" i="2"/>
  <c r="AI68" i="2"/>
  <c r="AG67" i="2"/>
  <c r="AC67" i="2"/>
  <c r="Y67" i="2"/>
  <c r="U67" i="2"/>
  <c r="Q67" i="2"/>
  <c r="M67" i="2"/>
  <c r="I67" i="2"/>
  <c r="AC68" i="2"/>
  <c r="U68" i="2"/>
  <c r="M68" i="2"/>
  <c r="AG66" i="2"/>
  <c r="Y66" i="2"/>
  <c r="Q66" i="2"/>
  <c r="I66" i="2"/>
  <c r="AC65" i="2"/>
  <c r="U65" i="2"/>
  <c r="M65" i="2"/>
  <c r="AG64" i="2"/>
  <c r="Y64" i="2"/>
  <c r="Q64" i="2"/>
  <c r="I64" i="2"/>
  <c r="AE63" i="2"/>
  <c r="U63" i="2"/>
  <c r="Q63" i="2"/>
  <c r="M63" i="2"/>
  <c r="I63" i="2"/>
  <c r="AG62" i="2"/>
  <c r="AC62" i="2"/>
  <c r="Y62" i="2"/>
  <c r="U62" i="2"/>
  <c r="Q62" i="2"/>
  <c r="M62" i="2"/>
  <c r="I62" i="2"/>
  <c r="AG61" i="2"/>
  <c r="AC61" i="2"/>
  <c r="Y61" i="2"/>
  <c r="U61" i="2"/>
  <c r="Q61" i="2"/>
  <c r="M61" i="2"/>
  <c r="I61" i="2"/>
  <c r="AG60" i="2"/>
  <c r="AC60" i="2"/>
  <c r="AG68" i="2"/>
  <c r="W68" i="2"/>
  <c r="K68" i="2"/>
  <c r="AE66" i="2"/>
  <c r="U66" i="2"/>
  <c r="K66" i="2"/>
  <c r="AA65" i="2"/>
  <c r="Q65" i="2"/>
  <c r="G65" i="2"/>
  <c r="AI64" i="2"/>
  <c r="W64" i="2"/>
  <c r="M64" i="2"/>
  <c r="AG63" i="2"/>
  <c r="Y63" i="2"/>
  <c r="S63" i="2"/>
  <c r="AE62" i="2"/>
  <c r="O62" i="2"/>
  <c r="AA61" i="2"/>
  <c r="K61" i="2"/>
  <c r="Y68" i="2"/>
  <c r="I68" i="2"/>
  <c r="AA66" i="2"/>
  <c r="M66" i="2"/>
  <c r="AE65" i="2"/>
  <c r="O65" i="2"/>
  <c r="AE64" i="2"/>
  <c r="S64" i="2"/>
  <c r="AI63" i="2"/>
  <c r="AA63" i="2"/>
  <c r="K63" i="2"/>
  <c r="AI62" i="2"/>
  <c r="G62" i="2"/>
  <c r="AE61" i="2"/>
  <c r="AI60" i="2"/>
  <c r="AA60" i="2"/>
  <c r="Q60" i="2"/>
  <c r="K60" i="2"/>
  <c r="AC59" i="2"/>
  <c r="W59" i="2"/>
  <c r="M59" i="2"/>
  <c r="G59" i="2"/>
  <c r="AI58" i="2"/>
  <c r="Y58" i="2"/>
  <c r="S58" i="2"/>
  <c r="I58" i="2"/>
  <c r="AE57" i="2"/>
  <c r="U57" i="2"/>
  <c r="O57" i="2"/>
  <c r="AG56" i="2"/>
  <c r="AA56" i="2"/>
  <c r="Q56" i="2"/>
  <c r="K56" i="2"/>
  <c r="Q68" i="2"/>
  <c r="S66" i="2"/>
  <c r="W65" i="2"/>
  <c r="AA64" i="2"/>
  <c r="G64" i="2"/>
  <c r="W62" i="2"/>
  <c r="AI61" i="2"/>
  <c r="O61" i="2"/>
  <c r="G61" i="2"/>
  <c r="U60" i="2"/>
  <c r="G60" i="2"/>
  <c r="AE59" i="2"/>
  <c r="Y59" i="2"/>
  <c r="Q59" i="2"/>
  <c r="AA58" i="2"/>
  <c r="U58" i="2"/>
  <c r="M58" i="2"/>
  <c r="W57" i="2"/>
  <c r="Q57" i="2"/>
  <c r="I57" i="2"/>
  <c r="S56" i="2"/>
  <c r="M56" i="2"/>
  <c r="AE68" i="2"/>
  <c r="O68" i="2"/>
  <c r="AI66" i="2"/>
  <c r="O66" i="2"/>
  <c r="AI65" i="2"/>
  <c r="S65" i="2"/>
  <c r="U64" i="2"/>
  <c r="AC63" i="2"/>
  <c r="G63" i="2"/>
  <c r="S62" i="2"/>
  <c r="K62" i="2"/>
  <c r="W61" i="2"/>
  <c r="S60" i="2"/>
  <c r="M60" i="2"/>
  <c r="O59" i="2"/>
  <c r="I59" i="2"/>
  <c r="AG58" i="2"/>
  <c r="K58" i="2"/>
  <c r="AI57" i="2"/>
  <c r="AC57" i="2"/>
  <c r="G57" i="2"/>
  <c r="AE56" i="2"/>
  <c r="Y56" i="2"/>
  <c r="S68" i="2"/>
  <c r="Y65" i="2"/>
  <c r="K64" i="2"/>
  <c r="S61" i="2"/>
  <c r="W60" i="2"/>
  <c r="I60" i="2"/>
  <c r="K59" i="2"/>
  <c r="AC58" i="2"/>
  <c r="O58" i="2"/>
  <c r="AG57" i="2"/>
  <c r="AI56" i="2"/>
  <c r="U56" i="2"/>
  <c r="G56" i="2"/>
  <c r="AE42" i="2"/>
  <c r="Y42" i="2"/>
  <c r="O42" i="2"/>
  <c r="I42" i="2"/>
  <c r="AA41" i="2"/>
  <c r="U41" i="2"/>
  <c r="K41" i="2"/>
  <c r="AG40" i="2"/>
  <c r="W40" i="2"/>
  <c r="Q40" i="2"/>
  <c r="G40" i="2"/>
  <c r="AI39" i="2"/>
  <c r="AC39" i="2"/>
  <c r="S39" i="2"/>
  <c r="M39" i="2"/>
  <c r="AE38" i="2"/>
  <c r="AA38" i="2"/>
  <c r="W38" i="2"/>
  <c r="S38" i="2"/>
  <c r="O38" i="2"/>
  <c r="K38" i="2"/>
  <c r="G38" i="2"/>
  <c r="AI37" i="2"/>
  <c r="AE37" i="2"/>
  <c r="AA37" i="2"/>
  <c r="W37" i="2"/>
  <c r="S37" i="2"/>
  <c r="O37" i="2"/>
  <c r="K37" i="2"/>
  <c r="G37" i="2"/>
  <c r="AI36" i="2"/>
  <c r="AE36" i="2"/>
  <c r="AA36" i="2"/>
  <c r="W36" i="2"/>
  <c r="S36" i="2"/>
  <c r="O36" i="2"/>
  <c r="K36" i="2"/>
  <c r="G36" i="2"/>
  <c r="AI35" i="2"/>
  <c r="AE35" i="2"/>
  <c r="AA35" i="2"/>
  <c r="W35" i="2"/>
  <c r="S35" i="2"/>
  <c r="O35" i="2"/>
  <c r="K35" i="2"/>
  <c r="G35" i="2"/>
  <c r="AI34" i="2"/>
  <c r="AE34" i="2"/>
  <c r="AA34" i="2"/>
  <c r="W34" i="2"/>
  <c r="S34" i="2"/>
  <c r="O34" i="2"/>
  <c r="K34" i="2"/>
  <c r="G34" i="2"/>
  <c r="AI33" i="2"/>
  <c r="AE33" i="2"/>
  <c r="AA33" i="2"/>
  <c r="W33" i="2"/>
  <c r="S33" i="2"/>
  <c r="O33" i="2"/>
  <c r="K33" i="2"/>
  <c r="G33" i="2"/>
  <c r="AI32" i="2"/>
  <c r="AE32" i="2"/>
  <c r="AA32" i="2"/>
  <c r="W32" i="2"/>
  <c r="S32" i="2"/>
  <c r="O32" i="2"/>
  <c r="K32" i="2"/>
  <c r="G32" i="2"/>
  <c r="AI31" i="2"/>
  <c r="AE31" i="2"/>
  <c r="AA31" i="2"/>
  <c r="W31" i="2"/>
  <c r="S31" i="2"/>
  <c r="O31" i="2"/>
  <c r="K31" i="2"/>
  <c r="G31" i="2"/>
  <c r="AI30" i="2"/>
  <c r="AE30" i="2"/>
  <c r="AA30" i="2"/>
  <c r="W30" i="2"/>
  <c r="S30" i="2"/>
  <c r="O30" i="2"/>
  <c r="K30" i="2"/>
  <c r="G30" i="2"/>
  <c r="AI29" i="2"/>
  <c r="AE29" i="2"/>
  <c r="AA29" i="2"/>
  <c r="W29" i="2"/>
  <c r="S29" i="2"/>
  <c r="O29" i="2"/>
  <c r="K29" i="2"/>
  <c r="G29" i="2"/>
  <c r="AI28" i="2"/>
  <c r="AE28" i="2"/>
  <c r="AA28" i="2"/>
  <c r="W28" i="2"/>
  <c r="S28" i="2"/>
  <c r="O28" i="2"/>
  <c r="K28" i="2"/>
  <c r="G28" i="2"/>
  <c r="AI27" i="2"/>
  <c r="AE27" i="2"/>
  <c r="AA27" i="2"/>
  <c r="W27" i="2"/>
  <c r="S27" i="2"/>
  <c r="O27" i="2"/>
  <c r="K27" i="2"/>
  <c r="G27" i="2"/>
  <c r="AI26" i="2"/>
  <c r="AE26" i="2"/>
  <c r="AA26" i="2"/>
  <c r="W26" i="2"/>
  <c r="S26" i="2"/>
  <c r="O26" i="2"/>
  <c r="K26" i="2"/>
  <c r="G26" i="2"/>
  <c r="AI25" i="2"/>
  <c r="AE25" i="2"/>
  <c r="AA25" i="2"/>
  <c r="W25" i="2"/>
  <c r="S25" i="2"/>
  <c r="O25" i="2"/>
  <c r="K25" i="2"/>
  <c r="G25" i="2"/>
  <c r="AI24" i="2"/>
  <c r="AE24" i="2"/>
  <c r="AA24" i="2"/>
  <c r="W24" i="2"/>
  <c r="S24" i="2"/>
  <c r="O24" i="2"/>
  <c r="K24" i="2"/>
  <c r="G24" i="2"/>
  <c r="AI23" i="2"/>
  <c r="AE23" i="2"/>
  <c r="AA23" i="2"/>
  <c r="W23" i="2"/>
  <c r="S23" i="2"/>
  <c r="O23" i="2"/>
  <c r="K23" i="2"/>
  <c r="G23" i="2"/>
  <c r="AI22" i="2"/>
  <c r="AE22" i="2"/>
  <c r="AA22" i="2"/>
  <c r="W22" i="2"/>
  <c r="S22" i="2"/>
  <c r="O22" i="2"/>
  <c r="K22" i="2"/>
  <c r="G22" i="2"/>
  <c r="AI21" i="2"/>
  <c r="AE21" i="2"/>
  <c r="AA21" i="2"/>
  <c r="W21" i="2"/>
  <c r="S21" i="2"/>
  <c r="O21" i="2"/>
  <c r="K21" i="2"/>
  <c r="G21" i="2"/>
  <c r="AI20" i="2"/>
  <c r="AE20" i="2"/>
  <c r="AA20" i="2"/>
  <c r="W20" i="2"/>
  <c r="S20" i="2"/>
  <c r="O20" i="2"/>
  <c r="K20" i="2"/>
  <c r="G20" i="2"/>
  <c r="AI19" i="2"/>
  <c r="AE19" i="2"/>
  <c r="AA19" i="2"/>
  <c r="W19" i="2"/>
  <c r="S19" i="2"/>
  <c r="O19" i="2"/>
  <c r="K19" i="2"/>
  <c r="G19" i="2"/>
  <c r="AI18" i="2"/>
  <c r="AE18" i="2"/>
  <c r="AA18" i="2"/>
  <c r="W18" i="2"/>
  <c r="S18" i="2"/>
  <c r="O18" i="2"/>
  <c r="K18" i="2"/>
  <c r="G18" i="2"/>
  <c r="AI17" i="2"/>
  <c r="AE17" i="2"/>
  <c r="AA17" i="2"/>
  <c r="W17" i="2"/>
  <c r="S17" i="2"/>
  <c r="O17" i="2"/>
  <c r="K17" i="2"/>
  <c r="G17" i="2"/>
  <c r="AI16" i="2"/>
  <c r="AE16" i="2"/>
  <c r="AA16" i="2"/>
  <c r="W16" i="2"/>
  <c r="S16" i="2"/>
  <c r="O16" i="2"/>
  <c r="K16" i="2"/>
  <c r="G16" i="2"/>
  <c r="AI15" i="2"/>
  <c r="AE15" i="2"/>
  <c r="AA15" i="2"/>
  <c r="W15" i="2"/>
  <c r="S15" i="2"/>
  <c r="O15" i="2"/>
  <c r="K15" i="2"/>
  <c r="G15" i="2"/>
  <c r="AI14" i="2"/>
  <c r="AE14" i="2"/>
  <c r="AA14" i="2"/>
  <c r="W14" i="2"/>
  <c r="S14" i="2"/>
  <c r="O14" i="2"/>
  <c r="K14" i="2"/>
  <c r="G14" i="2"/>
  <c r="AI13" i="2"/>
  <c r="AE13" i="2"/>
  <c r="AA13" i="2"/>
  <c r="W13" i="2"/>
  <c r="S13" i="2"/>
  <c r="O13" i="2"/>
  <c r="K13" i="2"/>
  <c r="G13" i="2"/>
  <c r="AG11" i="2"/>
  <c r="AC11" i="2"/>
  <c r="Y11" i="2"/>
  <c r="U11" i="2"/>
  <c r="Q11" i="2"/>
  <c r="M11" i="2"/>
  <c r="I11" i="2"/>
  <c r="AI9" i="2"/>
  <c r="AE9" i="2"/>
  <c r="AA9" i="2"/>
  <c r="W9" i="2"/>
  <c r="S9" i="2"/>
  <c r="O9" i="2"/>
  <c r="K9" i="2"/>
  <c r="G9" i="2"/>
  <c r="AG7" i="2"/>
  <c r="AC7" i="2"/>
  <c r="Y7" i="2"/>
  <c r="U7" i="2"/>
  <c r="Q7" i="2"/>
  <c r="M7" i="2"/>
  <c r="I7" i="2"/>
  <c r="AI5" i="2"/>
  <c r="AE5" i="2"/>
  <c r="AA5" i="2"/>
  <c r="W5" i="2"/>
  <c r="S5" i="2"/>
  <c r="O5" i="2"/>
  <c r="K5" i="2"/>
  <c r="G5" i="2"/>
  <c r="AG39" i="2"/>
  <c r="W39" i="2"/>
  <c r="Q39" i="2"/>
  <c r="G68" i="2"/>
  <c r="AC66" i="2"/>
  <c r="K65" i="2"/>
  <c r="W63" i="2"/>
  <c r="AA62" i="2"/>
  <c r="AI59" i="2"/>
  <c r="U59" i="2"/>
  <c r="W58" i="2"/>
  <c r="AA57" i="2"/>
  <c r="M57" i="2"/>
  <c r="O56" i="2"/>
  <c r="AI42" i="2"/>
  <c r="AC42" i="2"/>
  <c r="S42" i="2"/>
  <c r="M42" i="2"/>
  <c r="AE41" i="2"/>
  <c r="Y41" i="2"/>
  <c r="O41" i="2"/>
  <c r="I41" i="2"/>
  <c r="AA40" i="2"/>
  <c r="U40" i="2"/>
  <c r="K40" i="2"/>
  <c r="DI13" i="2"/>
  <c r="M14" i="2"/>
  <c r="AC14" i="2"/>
  <c r="DM14" i="2"/>
  <c r="Q15" i="2"/>
  <c r="AG15" i="2"/>
  <c r="DA15" i="2"/>
  <c r="DQ15" i="2"/>
  <c r="U16" i="2"/>
  <c r="DU16" i="2"/>
  <c r="I17" i="2"/>
  <c r="Y17" i="2"/>
  <c r="CS17" i="2"/>
  <c r="DI17" i="2"/>
  <c r="M18" i="2"/>
  <c r="AC18" i="2"/>
  <c r="DM18" i="2"/>
  <c r="Q19" i="2"/>
  <c r="AG19" i="2"/>
  <c r="DQ19" i="2"/>
  <c r="U20" i="2"/>
  <c r="DU20" i="2"/>
  <c r="I21" i="2"/>
  <c r="Y21" i="2"/>
  <c r="DI21" i="2"/>
  <c r="M22" i="2"/>
  <c r="AC22" i="2"/>
  <c r="DM22" i="2"/>
  <c r="Q23" i="2"/>
  <c r="AG23" i="2"/>
  <c r="DA23" i="2"/>
  <c r="U24" i="2"/>
  <c r="DE24" i="2"/>
  <c r="I25" i="2"/>
  <c r="Y25" i="2"/>
  <c r="CS25" i="2"/>
  <c r="M26" i="2"/>
  <c r="AC26" i="2"/>
  <c r="Q27" i="2"/>
  <c r="AG27" i="2"/>
  <c r="DA27" i="2"/>
  <c r="DQ27" i="2"/>
  <c r="U28" i="2"/>
  <c r="DU28" i="2"/>
  <c r="I29" i="2"/>
  <c r="Y29" i="2"/>
  <c r="DI29" i="2"/>
  <c r="M30" i="2"/>
  <c r="AC30" i="2"/>
  <c r="CW30" i="2"/>
  <c r="DM30" i="2"/>
  <c r="Q31" i="2"/>
  <c r="AG31" i="2"/>
  <c r="DA31" i="2"/>
  <c r="U32" i="2"/>
  <c r="DE32" i="2"/>
  <c r="I33" i="2"/>
  <c r="Y33" i="2"/>
  <c r="M34" i="2"/>
  <c r="AC34" i="2"/>
  <c r="CW34" i="2"/>
  <c r="Q35" i="2"/>
  <c r="AG35" i="2"/>
  <c r="DA35" i="2"/>
  <c r="DQ35" i="2"/>
  <c r="U36" i="2"/>
  <c r="DE36" i="2"/>
  <c r="I37" i="2"/>
  <c r="Y37" i="2"/>
  <c r="CS37" i="2"/>
  <c r="M38" i="2"/>
  <c r="AC38" i="2"/>
  <c r="AI38" i="2"/>
  <c r="CZ38" i="2"/>
  <c r="CY38" i="2" s="1"/>
  <c r="DU38" i="2"/>
  <c r="K39" i="2"/>
  <c r="U39" i="2"/>
  <c r="CZ39" i="2"/>
  <c r="CY39" i="2" s="1"/>
  <c r="O40" i="2"/>
  <c r="Y40" i="2"/>
  <c r="CS40" i="2"/>
  <c r="DD40" i="2"/>
  <c r="DC40" i="2" s="1"/>
  <c r="S41" i="2"/>
  <c r="AC41" i="2"/>
  <c r="CW41" i="2"/>
  <c r="DH41" i="2"/>
  <c r="DG41" i="2" s="1"/>
  <c r="W42" i="2"/>
  <c r="AG42" i="2"/>
  <c r="DL42" i="2"/>
  <c r="DK42" i="2" s="1"/>
  <c r="DE43" i="2"/>
  <c r="DH44" i="2"/>
  <c r="DG44" i="2" s="1"/>
  <c r="DL45" i="2"/>
  <c r="DK45" i="2" s="1"/>
  <c r="DI46" i="2"/>
  <c r="CS47" i="2"/>
  <c r="DH47" i="2"/>
  <c r="DG47" i="2" s="1"/>
  <c r="DQ48" i="2"/>
  <c r="DA49" i="2"/>
  <c r="DP49" i="2"/>
  <c r="DO49" i="2" s="1"/>
  <c r="CW50" i="2"/>
  <c r="DD51" i="2"/>
  <c r="DC51" i="2" s="1"/>
  <c r="CZ52" i="2"/>
  <c r="CY52" i="2" s="1"/>
  <c r="DT54" i="2"/>
  <c r="DS54" i="2" s="1"/>
  <c r="DP55" i="2"/>
  <c r="DO55" i="2" s="1"/>
  <c r="AC56" i="2"/>
  <c r="Y57" i="2"/>
  <c r="S59" i="2"/>
  <c r="DD59" i="2"/>
  <c r="DC59" i="2" s="1"/>
  <c r="O60" i="2"/>
  <c r="DH60" i="2"/>
  <c r="DG60" i="2" s="1"/>
  <c r="AC64" i="2"/>
  <c r="DD65" i="2"/>
  <c r="DC65" i="2" s="1"/>
  <c r="DT67" i="2"/>
  <c r="DS67" i="2" s="1"/>
  <c r="DC53" i="2"/>
  <c r="CU63" i="2"/>
  <c r="CU68" i="2"/>
  <c r="CU61" i="2"/>
  <c r="CU56" i="2"/>
  <c r="CU50" i="2"/>
  <c r="CU49" i="2"/>
  <c r="CU48" i="2"/>
  <c r="CU45" i="2"/>
  <c r="CU44" i="2"/>
  <c r="CU42" i="2"/>
  <c r="CU40" i="2"/>
  <c r="CU39" i="2"/>
  <c r="CU38" i="2"/>
  <c r="CU60" i="2"/>
  <c r="CU59" i="2"/>
  <c r="CY62" i="2"/>
  <c r="CY57" i="2"/>
  <c r="CY51" i="2"/>
  <c r="CY48" i="2"/>
  <c r="CY46" i="2"/>
  <c r="CY44" i="2"/>
  <c r="CY68" i="2"/>
  <c r="CY61" i="2"/>
  <c r="CY55" i="2"/>
  <c r="DC68" i="2"/>
  <c r="DC58" i="2"/>
  <c r="DC54" i="2"/>
  <c r="DC45" i="2"/>
  <c r="DC44" i="2"/>
  <c r="DG63" i="2"/>
  <c r="DG66" i="2"/>
  <c r="DG59" i="2"/>
  <c r="DG55" i="2"/>
  <c r="DG52" i="2"/>
  <c r="DG50" i="2"/>
  <c r="DG48" i="2"/>
  <c r="DG46" i="2"/>
  <c r="DG40" i="2"/>
  <c r="DG53" i="2"/>
  <c r="DK64" i="2"/>
  <c r="DK63" i="2"/>
  <c r="DK51" i="2"/>
  <c r="DK50" i="2"/>
  <c r="DK44" i="2"/>
  <c r="DK43" i="2"/>
  <c r="DK41" i="2"/>
  <c r="DK54" i="2"/>
  <c r="DO65" i="2"/>
  <c r="DO63" i="2"/>
  <c r="DO66" i="2"/>
  <c r="DO52" i="2"/>
  <c r="DO51" i="2"/>
  <c r="DO50" i="2"/>
  <c r="DO45" i="2"/>
  <c r="DO42" i="2"/>
  <c r="DO40" i="2"/>
  <c r="DO39" i="2"/>
  <c r="DO38" i="2"/>
  <c r="DS65" i="2"/>
  <c r="DS52" i="2"/>
  <c r="DS46" i="2"/>
  <c r="DS45" i="2"/>
  <c r="DS41" i="2"/>
  <c r="DS38" i="2"/>
  <c r="DS56" i="2"/>
  <c r="CU7" i="2"/>
  <c r="DG7" i="2"/>
  <c r="DK7" i="2"/>
  <c r="CU11" i="2"/>
  <c r="CY11" i="2"/>
  <c r="DC11" i="2"/>
  <c r="DK11" i="2"/>
  <c r="DS11" i="2"/>
  <c r="CY54" i="2"/>
  <c r="DC57" i="2"/>
  <c r="N47" i="5"/>
  <c r="M47" i="5" s="1"/>
  <c r="N46" i="5"/>
  <c r="M46" i="5"/>
  <c r="N45" i="5"/>
  <c r="M45" i="5" s="1"/>
  <c r="N44" i="5"/>
  <c r="M44" i="5" s="1"/>
  <c r="N43" i="5"/>
  <c r="M43" i="5" s="1"/>
  <c r="N42" i="5"/>
  <c r="M42" i="5"/>
  <c r="N41" i="5"/>
  <c r="M41" i="5" s="1"/>
  <c r="N40" i="5"/>
  <c r="M40" i="5" s="1"/>
  <c r="N64" i="5"/>
  <c r="M64" i="5" s="1"/>
  <c r="N63" i="5"/>
  <c r="M63" i="5"/>
  <c r="N62" i="5"/>
  <c r="M62" i="5" s="1"/>
  <c r="N61" i="5"/>
  <c r="M61" i="5" s="1"/>
  <c r="N60" i="5"/>
  <c r="M60" i="5" s="1"/>
  <c r="N59" i="5"/>
  <c r="M59" i="5"/>
  <c r="N58" i="5"/>
  <c r="M58" i="5" s="1"/>
  <c r="N57" i="5"/>
  <c r="M57" i="5" s="1"/>
  <c r="N56" i="5"/>
  <c r="M56" i="5" s="1"/>
  <c r="N55" i="5"/>
  <c r="M55" i="5"/>
  <c r="N54" i="5"/>
  <c r="M54" i="5" s="1"/>
  <c r="N53" i="5"/>
  <c r="M53" i="5" s="1"/>
  <c r="N52" i="5"/>
  <c r="M52" i="5" s="1"/>
  <c r="N51" i="5"/>
  <c r="M51" i="5"/>
  <c r="N50" i="5"/>
  <c r="M50" i="5" s="1"/>
  <c r="AC64" i="5"/>
  <c r="AB64" i="5" s="1"/>
  <c r="AC63" i="5"/>
  <c r="AB63" i="5"/>
  <c r="AC62" i="5"/>
  <c r="AB62" i="5" s="1"/>
  <c r="AC61" i="5"/>
  <c r="AB61" i="5" s="1"/>
  <c r="AC60" i="5"/>
  <c r="AB60" i="5" s="1"/>
  <c r="AC59" i="5"/>
  <c r="AB59" i="5" s="1"/>
  <c r="AC58" i="5"/>
  <c r="AB58" i="5" s="1"/>
  <c r="AC57" i="5"/>
  <c r="AB57" i="5"/>
  <c r="AC56" i="5"/>
  <c r="AB56" i="5" s="1"/>
  <c r="AC53" i="5"/>
  <c r="AB53" i="5" s="1"/>
  <c r="AC52" i="5"/>
  <c r="AC51" i="5"/>
  <c r="AC50" i="5"/>
  <c r="AB50" i="5" s="1"/>
  <c r="AC49" i="5"/>
  <c r="AC48" i="5"/>
  <c r="AC47" i="5"/>
  <c r="AB47" i="5" s="1"/>
  <c r="AB46" i="5" s="1"/>
  <c r="AC46" i="5"/>
  <c r="AC45" i="5"/>
  <c r="AC44" i="5"/>
  <c r="AB44" i="5" s="1"/>
  <c r="AC43" i="5"/>
  <c r="AC42" i="5"/>
  <c r="AC41" i="5"/>
  <c r="AB41" i="5" s="1"/>
  <c r="AB40" i="5" s="1"/>
  <c r="AC40" i="5"/>
  <c r="AC39" i="5"/>
  <c r="AC38" i="5"/>
  <c r="AB38" i="5"/>
  <c r="AC37" i="5"/>
  <c r="AC36" i="5"/>
  <c r="AC35" i="5"/>
  <c r="AB35" i="5" s="1"/>
  <c r="AC34" i="5"/>
  <c r="AC33" i="5"/>
  <c r="AB33" i="5" s="1"/>
  <c r="AB32" i="5" s="1"/>
  <c r="AC32" i="5"/>
  <c r="AC31" i="5"/>
  <c r="AC30" i="5"/>
  <c r="AC29" i="5"/>
  <c r="AC26" i="5"/>
  <c r="AB26" i="5" s="1"/>
  <c r="AC25" i="5"/>
  <c r="AB25" i="5"/>
  <c r="AC24" i="5"/>
  <c r="AB24" i="5" s="1"/>
  <c r="AC23" i="5"/>
  <c r="AB23" i="5"/>
  <c r="AC22" i="5"/>
  <c r="AB22" i="5" s="1"/>
  <c r="AC21" i="5"/>
  <c r="AB21" i="5" s="1"/>
  <c r="AC20" i="5"/>
  <c r="AB20" i="5" s="1"/>
  <c r="AC19" i="5"/>
  <c r="AB19" i="5" s="1"/>
  <c r="AC18" i="5"/>
  <c r="AB18" i="5" s="1"/>
  <c r="M37" i="5"/>
  <c r="M36" i="5"/>
  <c r="M33" i="5"/>
  <c r="M32" i="5"/>
  <c r="N37" i="5"/>
  <c r="N36" i="5"/>
  <c r="N35" i="5"/>
  <c r="M35" i="5" s="1"/>
  <c r="N34" i="5"/>
  <c r="N33" i="5"/>
  <c r="N32" i="5"/>
  <c r="N31" i="5"/>
  <c r="M31" i="5" s="1"/>
  <c r="N30" i="5"/>
  <c r="N29" i="5"/>
  <c r="N28" i="5"/>
  <c r="N27" i="5"/>
  <c r="M27" i="5" s="1"/>
  <c r="N26" i="5"/>
  <c r="M26" i="5" s="1"/>
  <c r="M25" i="5" s="1"/>
  <c r="M24" i="5" s="1"/>
  <c r="N25" i="5"/>
  <c r="N24" i="5"/>
  <c r="N23" i="5"/>
  <c r="M23" i="5" s="1"/>
  <c r="N22" i="5"/>
  <c r="M22" i="5" s="1"/>
  <c r="M21" i="5" s="1"/>
  <c r="M20" i="5" s="1"/>
  <c r="N20" i="5"/>
  <c r="N19" i="5"/>
  <c r="M19" i="5" s="1"/>
  <c r="N18" i="5"/>
  <c r="M18" i="5" s="1"/>
  <c r="N21" i="5"/>
  <c r="M30" i="5" l="1"/>
  <c r="M29" i="5" s="1"/>
  <c r="M28" i="5" s="1"/>
  <c r="M34" i="5"/>
  <c r="AB49" i="5"/>
  <c r="AB48" i="5" s="1"/>
  <c r="AB39" i="5"/>
  <c r="AB43" i="5"/>
  <c r="AB42" i="5" s="1"/>
  <c r="AB52" i="5"/>
  <c r="AB51" i="5" s="1"/>
  <c r="AB34" i="5"/>
  <c r="AB37" i="5"/>
  <c r="AB36" i="5" s="1"/>
  <c r="AB31" i="5"/>
  <c r="AB30" i="5" s="1"/>
  <c r="AB29" i="5" s="1"/>
  <c r="AB45" i="5"/>
</calcChain>
</file>

<file path=xl/sharedStrings.xml><?xml version="1.0" encoding="utf-8"?>
<sst xmlns="http://schemas.openxmlformats.org/spreadsheetml/2006/main" count="1950" uniqueCount="309">
  <si>
    <t>リバーベル街道</t>
    <rPh sb="5" eb="7">
      <t>カイドウ</t>
    </rPh>
    <phoneticPr fontId="3"/>
  </si>
  <si>
    <t>キノコの森</t>
    <rPh sb="4" eb="5">
      <t>モリ</t>
    </rPh>
    <phoneticPr fontId="3"/>
  </si>
  <si>
    <t>カトゥリゲス鉱山</t>
    <rPh sb="6" eb="8">
      <t>コウザン</t>
    </rPh>
    <phoneticPr fontId="3"/>
  </si>
  <si>
    <t>ゴブリンの壁</t>
    <rPh sb="5" eb="6">
      <t>カベ</t>
    </rPh>
    <phoneticPr fontId="3"/>
  </si>
  <si>
    <t>ティダの村</t>
    <rPh sb="4" eb="5">
      <t>ムラ</t>
    </rPh>
    <phoneticPr fontId="3"/>
  </si>
  <si>
    <t>ヴェオ・ル水門</t>
    <rPh sb="5" eb="7">
      <t>スイモン</t>
    </rPh>
    <phoneticPr fontId="3"/>
  </si>
  <si>
    <t>セレパティオン洞窟</t>
    <rPh sb="7" eb="9">
      <t>ドウクツ</t>
    </rPh>
    <phoneticPr fontId="3"/>
  </si>
  <si>
    <t>デーモンズ・コート</t>
    <phoneticPr fontId="3"/>
  </si>
  <si>
    <t>ジャック・モキートの館</t>
    <rPh sb="10" eb="11">
      <t>ヤカタ</t>
    </rPh>
    <phoneticPr fontId="3"/>
  </si>
  <si>
    <t>キランダ火山</t>
    <rPh sb="4" eb="6">
      <t>カザン</t>
    </rPh>
    <phoneticPr fontId="3"/>
  </si>
  <si>
    <t>コナル・クルハ湿原</t>
    <rPh sb="7" eb="9">
      <t>シツゲン</t>
    </rPh>
    <phoneticPr fontId="3"/>
  </si>
  <si>
    <t>レベナ・テ・ラ</t>
    <phoneticPr fontId="3"/>
  </si>
  <si>
    <t>ライナリー砂漠</t>
    <rPh sb="5" eb="7">
      <t>サバク</t>
    </rPh>
    <phoneticPr fontId="3"/>
  </si>
  <si>
    <t>きばのおまもり</t>
  </si>
  <si>
    <t>ゴブリンの壁</t>
    <phoneticPr fontId="3"/>
  </si>
  <si>
    <t>リバーベル街道</t>
    <phoneticPr fontId="3"/>
  </si>
  <si>
    <t>ジャック・モキートの館</t>
    <phoneticPr fontId="3"/>
  </si>
  <si>
    <t>ライナリー砂漠</t>
    <phoneticPr fontId="3"/>
  </si>
  <si>
    <t>ふるびたけん</t>
    <phoneticPr fontId="3"/>
  </si>
  <si>
    <t>のろいのつえ</t>
    <phoneticPr fontId="3"/>
  </si>
  <si>
    <t>モルボルのたね</t>
    <phoneticPr fontId="3"/>
  </si>
  <si>
    <t>オークベルト</t>
    <phoneticPr fontId="3"/>
  </si>
  <si>
    <t>まのほうし</t>
    <phoneticPr fontId="3"/>
  </si>
  <si>
    <t>ロードガウン</t>
    <phoneticPr fontId="3"/>
  </si>
  <si>
    <t>グリーンスフィア</t>
    <phoneticPr fontId="3"/>
  </si>
  <si>
    <t>かぜのけっしょう</t>
    <phoneticPr fontId="3"/>
  </si>
  <si>
    <t>おうのうろこ</t>
    <phoneticPr fontId="3"/>
  </si>
  <si>
    <t>レッドアイ</t>
    <phoneticPr fontId="3"/>
  </si>
  <si>
    <t>さばくのきば</t>
    <phoneticPr fontId="3"/>
  </si>
  <si>
    <t>ドラゴンのきば</t>
    <phoneticPr fontId="3"/>
  </si>
  <si>
    <t>まかいのオーブ</t>
    <phoneticPr fontId="3"/>
  </si>
  <si>
    <t>ゆうしゃのぶき</t>
    <phoneticPr fontId="3"/>
  </si>
  <si>
    <t>つきのぶき</t>
    <phoneticPr fontId="3"/>
  </si>
  <si>
    <t>やみのぶき</t>
    <phoneticPr fontId="3"/>
  </si>
  <si>
    <t>てんかいのぶき</t>
    <phoneticPr fontId="3"/>
  </si>
  <si>
    <t>だいちのよろい</t>
    <phoneticPr fontId="3"/>
  </si>
  <si>
    <t>でんせつのとり</t>
    <phoneticPr fontId="3"/>
  </si>
  <si>
    <t>とうぞくのごくい</t>
    <phoneticPr fontId="3"/>
  </si>
  <si>
    <t>きんじゅのしょ</t>
    <phoneticPr fontId="3"/>
  </si>
  <si>
    <t>←</t>
    <phoneticPr fontId="3"/>
  </si>
  <si>
    <t>スタート</t>
    <phoneticPr fontId="3"/>
  </si>
  <si>
    <t>しゅりけん</t>
  </si>
  <si>
    <t>りゅうのひげ</t>
  </si>
  <si>
    <t>バックラー</t>
  </si>
  <si>
    <t>モーグリポケット</t>
  </si>
  <si>
    <t>アースペンダント</t>
  </si>
  <si>
    <t>ダブルハーケン</t>
  </si>
  <si>
    <t>はねつきぼうし</t>
  </si>
  <si>
    <t>きれいなうでわ</t>
  </si>
  <si>
    <t>ねじりはちまき</t>
  </si>
  <si>
    <t>ぎんぶちめがね</t>
  </si>
  <si>
    <t>チョコボポケット</t>
  </si>
  <si>
    <t>アイスブランド</t>
  </si>
  <si>
    <t>ぎんのうでわ</t>
  </si>
  <si>
    <t>オーガキラー</t>
  </si>
  <si>
    <t>デーモンズ・コート</t>
  </si>
  <si>
    <t>イカサマダイス</t>
  </si>
  <si>
    <t>きょじんのこて</t>
  </si>
  <si>
    <t>レベナ・テ・ラ</t>
  </si>
  <si>
    <t>マスカレイド</t>
  </si>
  <si>
    <t>スターペンダント</t>
  </si>
  <si>
    <t>タマのすず</t>
  </si>
  <si>
    <t>エルフのマント</t>
  </si>
  <si>
    <t>ムーンペンダント</t>
  </si>
  <si>
    <t>ゴブリンの壁</t>
  </si>
  <si>
    <t>あしゅら</t>
  </si>
  <si>
    <t>フェアリーリング</t>
  </si>
  <si>
    <t>アライのメット</t>
  </si>
  <si>
    <t>クリスナイフ</t>
  </si>
  <si>
    <t>キノコの森</t>
  </si>
  <si>
    <t>マンイーター</t>
  </si>
  <si>
    <t>けんじゃのつえ</t>
  </si>
  <si>
    <t>カトゥリゲス鉱山</t>
  </si>
  <si>
    <t>ルーンのベル</t>
  </si>
  <si>
    <t>カイザーナックル</t>
  </si>
  <si>
    <t>メイジマッシャー</t>
  </si>
  <si>
    <t>キャンディリング</t>
  </si>
  <si>
    <t>ねずみのしっぽ</t>
  </si>
  <si>
    <t>キランダ火山</t>
  </si>
  <si>
    <t>グリーンベレー</t>
  </si>
  <si>
    <t>マインゴーシュ</t>
  </si>
  <si>
    <t>ファイアリング</t>
  </si>
  <si>
    <t>ワンダーワンド</t>
  </si>
  <si>
    <t>チキンナイフ</t>
  </si>
  <si>
    <t>ゴブリンポケット</t>
  </si>
  <si>
    <t>リバーベル街道</t>
  </si>
  <si>
    <t>メイジスタッフ</t>
  </si>
  <si>
    <t>ワンダーバングル</t>
  </si>
  <si>
    <t>あかいくつ</t>
  </si>
  <si>
    <t>ヴェオ・ル水門</t>
  </si>
  <si>
    <t>ちからだすき</t>
  </si>
  <si>
    <t>ジャック・モキートの館</t>
  </si>
  <si>
    <t>ライナリー砂漠</t>
  </si>
  <si>
    <t>ダークマター</t>
  </si>
  <si>
    <t>さすけのかたな</t>
  </si>
  <si>
    <t>ティダの村</t>
  </si>
  <si>
    <t>トールハンマー</t>
  </si>
  <si>
    <t>くろずきん</t>
  </si>
  <si>
    <t>きんのかみかざり</t>
  </si>
  <si>
    <t>くまちゃん</t>
  </si>
  <si>
    <t>*#</t>
  </si>
  <si>
    <t>Ten</t>
    <phoneticPr fontId="3"/>
  </si>
  <si>
    <t>かたいりゅうぼく</t>
  </si>
  <si>
    <t>りゅうすい</t>
  </si>
  <si>
    <t>しろいけがわ</t>
  </si>
  <si>
    <t>はじまりのぶき</t>
  </si>
  <si>
    <t>はじまりのよろい</t>
  </si>
  <si>
    <t>はじまりのぼうぐ</t>
  </si>
  <si>
    <t>かえんきのこ</t>
  </si>
  <si>
    <t>うつろなるぶき</t>
  </si>
  <si>
    <t>うつろなるよろい</t>
  </si>
  <si>
    <t>うつろなるぼうぐ</t>
  </si>
  <si>
    <t>ダマスカス</t>
  </si>
  <si>
    <t>ホワイトコーラル</t>
  </si>
  <si>
    <t>ダイヤモンド</t>
  </si>
  <si>
    <t>こうきなるぶき</t>
  </si>
  <si>
    <t>こうきなるよろい</t>
  </si>
  <si>
    <t>こうきなるぼうぐ</t>
  </si>
  <si>
    <t>つきのいし</t>
  </si>
  <si>
    <t>ホワイトベール</t>
  </si>
  <si>
    <t>まねっこモーグリ</t>
  </si>
  <si>
    <t>クポクポぼうぐ</t>
  </si>
  <si>
    <t>りゅうのうろこ</t>
  </si>
  <si>
    <t>ドラゴンアイ</t>
  </si>
  <si>
    <t>しゅごのよろい</t>
  </si>
  <si>
    <t>しゅごのぼうぐ</t>
  </si>
  <si>
    <t>くろいせきばん</t>
  </si>
  <si>
    <t>ほしのかけら</t>
  </si>
  <si>
    <t>まじないのローブ</t>
  </si>
  <si>
    <t>まじないのぼうぐ</t>
  </si>
  <si>
    <t>ときのかけら</t>
  </si>
  <si>
    <t>ひょうせき</t>
  </si>
  <si>
    <t>はくぎんのよろい</t>
  </si>
  <si>
    <t>はくぎんのぼうぐ</t>
  </si>
  <si>
    <t>ヒヒイロカネ</t>
  </si>
  <si>
    <t>こんじきのはね</t>
  </si>
  <si>
    <t>よいやみのぶき</t>
  </si>
  <si>
    <t>あかつきのぶき</t>
  </si>
  <si>
    <t>えいこうのとり</t>
  </si>
  <si>
    <t>にじいろのいし</t>
  </si>
  <si>
    <t>はこにわのぶき</t>
  </si>
  <si>
    <t>らくえんのぶき</t>
  </si>
  <si>
    <t>えいこうのベルト</t>
  </si>
  <si>
    <t>ゆうやみのすな</t>
  </si>
  <si>
    <t>きんのはり</t>
  </si>
  <si>
    <t>ふういんのぶき</t>
  </si>
  <si>
    <t>れいめいのぶき</t>
  </si>
  <si>
    <t>えいこうのこて</t>
  </si>
  <si>
    <t>しんえんのひとみ</t>
  </si>
  <si>
    <t>おうじゃのツノ</t>
  </si>
  <si>
    <t>ほむらのぶき</t>
  </si>
  <si>
    <t>ひょうけつのぶき</t>
  </si>
  <si>
    <t>いなずまのぶき</t>
  </si>
  <si>
    <t>えいこうのかぶと</t>
  </si>
  <si>
    <t>さとりのしょ</t>
  </si>
  <si>
    <t>コナル・クルハ湿原</t>
    <phoneticPr fontId="3"/>
  </si>
  <si>
    <t>X</t>
  </si>
  <si>
    <t>りゅうのたましい</t>
    <phoneticPr fontId="3"/>
  </si>
  <si>
    <t>だいまどうしょ</t>
    <phoneticPr fontId="3"/>
  </si>
  <si>
    <t xml:space="preserve">Final Fantasy Crystal Chronicle Rare-Item Counter Version：Calc Data </t>
    <phoneticPr fontId="3"/>
  </si>
  <si>
    <t>Final Fantasy Crystal Chronicle Rare-Item Counter Version：Paper Data</t>
    <phoneticPr fontId="3"/>
  </si>
  <si>
    <t>使い方</t>
  </si>
  <si>
    <t>シートの内容</t>
  </si>
  <si>
    <t>説明</t>
  </si>
  <si>
    <t>このシート</t>
  </si>
  <si>
    <t>用途</t>
  </si>
  <si>
    <t>メモするためのツールです。需要の勢力図についてはよくわかりません。ｗ</t>
  </si>
  <si>
    <t>補足説明</t>
  </si>
  <si>
    <t>変更履歴</t>
  </si>
  <si>
    <t>Final Fantasy Crystal Chronicle Schedule Memo</t>
    <phoneticPr fontId="1"/>
  </si>
  <si>
    <t>Final Fantasy Crystal Chronicleの、アーティファクトやレアなアーティファクトの入手予定などを</t>
    <rPh sb="56" eb="58">
      <t>ヨテイ</t>
    </rPh>
    <phoneticPr fontId="1"/>
  </si>
  <si>
    <t>リマスター版対応用ですがオリジナル版にも使えます。</t>
    <phoneticPr fontId="1"/>
  </si>
  <si>
    <t>AFschedule</t>
    <phoneticPr fontId="1"/>
  </si>
  <si>
    <t>ItemCount</t>
    <phoneticPr fontId="1"/>
  </si>
  <si>
    <t>ItemCountPP</t>
    <phoneticPr fontId="1"/>
  </si>
  <si>
    <t>「AFschedule」についてはそちらに記載しているのでそちらを参照。</t>
    <rPh sb="21" eb="23">
      <t>キサイ</t>
    </rPh>
    <rPh sb="33" eb="35">
      <t>サンショウ</t>
    </rPh>
    <phoneticPr fontId="1"/>
  </si>
  <si>
    <t>アーティファクトの入手予定表</t>
    <rPh sb="9" eb="11">
      <t>ニュウシュ</t>
    </rPh>
    <rPh sb="11" eb="14">
      <t>ヨテイヒョウ</t>
    </rPh>
    <phoneticPr fontId="1"/>
  </si>
  <si>
    <t>レアアイテムの入手表</t>
    <rPh sb="7" eb="9">
      <t>ニュウシュ</t>
    </rPh>
    <rPh sb="9" eb="10">
      <t>ヒョウ</t>
    </rPh>
    <phoneticPr fontId="1"/>
  </si>
  <si>
    <t>レアアイテムの入手表(印刷用)</t>
    <rPh sb="7" eb="9">
      <t>ニュウシュ</t>
    </rPh>
    <rPh sb="9" eb="10">
      <t>ヒョウ</t>
    </rPh>
    <rPh sb="11" eb="14">
      <t>インサツヨウ</t>
    </rPh>
    <phoneticPr fontId="1"/>
  </si>
  <si>
    <t>元々印刷向きの表ではないので、印刷が必要な場合は適宜。</t>
    <rPh sb="0" eb="2">
      <t>モトモト</t>
    </rPh>
    <rPh sb="2" eb="5">
      <t>インサツム</t>
    </rPh>
    <rPh sb="7" eb="8">
      <t>ヒョウ</t>
    </rPh>
    <rPh sb="15" eb="17">
      <t>インサツ</t>
    </rPh>
    <rPh sb="18" eb="20">
      <t>ヒツヨウ</t>
    </rPh>
    <rPh sb="21" eb="23">
      <t>バアイ</t>
    </rPh>
    <rPh sb="24" eb="26">
      <t>テキギ</t>
    </rPh>
    <phoneticPr fontId="1"/>
  </si>
  <si>
    <t>元々、別にある「FFCCメモ」に同梱する予定でしたが、別にシートを設けました。</t>
    <rPh sb="0" eb="2">
      <t>モトモト</t>
    </rPh>
    <rPh sb="3" eb="4">
      <t>ベツ</t>
    </rPh>
    <rPh sb="16" eb="18">
      <t>ドウコン</t>
    </rPh>
    <rPh sb="20" eb="22">
      <t>ヨテイ</t>
    </rPh>
    <rPh sb="27" eb="28">
      <t>ベツ</t>
    </rPh>
    <rPh sb="33" eb="34">
      <t>モウ</t>
    </rPh>
    <phoneticPr fontId="1"/>
  </si>
  <si>
    <t>ドッキングさせて使用することも可能です。</t>
    <rPh sb="8" eb="10">
      <t>シヨウ</t>
    </rPh>
    <rPh sb="15" eb="17">
      <t>カノウ</t>
    </rPh>
    <phoneticPr fontId="1"/>
  </si>
  <si>
    <t>「ItemCount」は手に入れた分だけ「○」を付けていく使い方。</t>
    <rPh sb="12" eb="13">
      <t>テ</t>
    </rPh>
    <rPh sb="14" eb="15">
      <t>イ</t>
    </rPh>
    <rPh sb="17" eb="18">
      <t>ブン</t>
    </rPh>
    <rPh sb="24" eb="25">
      <t>ツ</t>
    </rPh>
    <rPh sb="29" eb="30">
      <t>ツカ</t>
    </rPh>
    <rPh sb="31" eb="32">
      <t>カタ</t>
    </rPh>
    <phoneticPr fontId="1"/>
  </si>
  <si>
    <t>該当のアーティファクトを入手したら「○」を付けていく。</t>
    <rPh sb="0" eb="2">
      <t>ガイトウ</t>
    </rPh>
    <rPh sb="12" eb="14">
      <t>ニュウシュ</t>
    </rPh>
    <rPh sb="21" eb="22">
      <t>ツ</t>
    </rPh>
    <phoneticPr fontId="1"/>
  </si>
  <si>
    <t>need</t>
    <phoneticPr fontId="1"/>
  </si>
  <si>
    <t>Item</t>
    <phoneticPr fontId="1"/>
  </si>
  <si>
    <t>まずは「need」の項目に必要数を入れるように。デフォルトの値は全種族男女1名ずついる想定での数。</t>
    <rPh sb="10" eb="12">
      <t>コウモク</t>
    </rPh>
    <rPh sb="13" eb="16">
      <t>ヒツヨウスウ</t>
    </rPh>
    <rPh sb="17" eb="18">
      <t>イ</t>
    </rPh>
    <rPh sb="30" eb="31">
      <t>アタイ</t>
    </rPh>
    <rPh sb="32" eb="35">
      <t>ゼンシュゾク</t>
    </rPh>
    <rPh sb="35" eb="37">
      <t>ダンジョ</t>
    </rPh>
    <rPh sb="38" eb="39">
      <t>メイ</t>
    </rPh>
    <rPh sb="43" eb="45">
      <t>ソウテイ</t>
    </rPh>
    <rPh sb="47" eb="48">
      <t>カズ</t>
    </rPh>
    <phoneticPr fontId="1"/>
  </si>
  <si>
    <t>「ゆうしゃのぶき」「だいまどうしょ」「きんじゅのしょ」なんか作らないよという場合はその分数を減らせばいい。</t>
    <rPh sb="30" eb="31">
      <t>ツク</t>
    </rPh>
    <rPh sb="38" eb="40">
      <t>バアイ</t>
    </rPh>
    <rPh sb="43" eb="44">
      <t>ブン</t>
    </rPh>
    <rPh sb="44" eb="45">
      <t>カズ</t>
    </rPh>
    <rPh sb="46" eb="47">
      <t>ヘ</t>
    </rPh>
    <phoneticPr fontId="1"/>
  </si>
  <si>
    <t>もちろん、実家に「オークベルト」なんて送らないよという人もその分数を減らせばいい。</t>
    <rPh sb="27" eb="28">
      <t>ヒト</t>
    </rPh>
    <rPh sb="31" eb="32">
      <t>ブン</t>
    </rPh>
    <rPh sb="32" eb="33">
      <t>カズ</t>
    </rPh>
    <rPh sb="34" eb="35">
      <t>ヘ</t>
    </rPh>
    <phoneticPr fontId="1"/>
  </si>
  <si>
    <t>なお、必要数10個を超過する場合は「Ten」の項目に10単位の数値を入力するようにできている。</t>
    <rPh sb="3" eb="6">
      <t>ヒツヨウスウ</t>
    </rPh>
    <rPh sb="8" eb="9">
      <t>コ</t>
    </rPh>
    <rPh sb="10" eb="12">
      <t>チョウカ</t>
    </rPh>
    <rPh sb="14" eb="16">
      <t>バアイ</t>
    </rPh>
    <rPh sb="23" eb="25">
      <t>コウモク</t>
    </rPh>
    <rPh sb="28" eb="30">
      <t>タンイ</t>
    </rPh>
    <rPh sb="31" eb="33">
      <t>スウチ</t>
    </rPh>
    <rPh sb="34" eb="36">
      <t>ニュウリョク</t>
    </rPh>
    <phoneticPr fontId="1"/>
  </si>
  <si>
    <t>純粋に40個「○」を付けたい人は印刷用の「ItemCountPP」を使えばいい、作りはほとんど同じだ。</t>
    <rPh sb="0" eb="2">
      <t>ジュンスイ</t>
    </rPh>
    <rPh sb="5" eb="6">
      <t>コ</t>
    </rPh>
    <rPh sb="10" eb="11">
      <t>ツ</t>
    </rPh>
    <rPh sb="14" eb="15">
      <t>ヒト</t>
    </rPh>
    <rPh sb="16" eb="19">
      <t>インサツヨウ</t>
    </rPh>
    <rPh sb="34" eb="35">
      <t>ツカ</t>
    </rPh>
    <rPh sb="40" eb="41">
      <t>ツク</t>
    </rPh>
    <rPh sb="47" eb="48">
      <t>オナ</t>
    </rPh>
    <phoneticPr fontId="1"/>
  </si>
  <si>
    <t>ちなみに、リマスター版追加のアイテムについては道中で手に入るアイテムもすべて必要数を書き入れた。</t>
    <rPh sb="10" eb="11">
      <t>バン</t>
    </rPh>
    <rPh sb="11" eb="13">
      <t>ツイカ</t>
    </rPh>
    <rPh sb="23" eb="25">
      <t>ドウチュウ</t>
    </rPh>
    <rPh sb="26" eb="27">
      <t>テ</t>
    </rPh>
    <rPh sb="28" eb="29">
      <t>ハイ</t>
    </rPh>
    <rPh sb="38" eb="41">
      <t>ヒツヨウスウ</t>
    </rPh>
    <rPh sb="42" eb="43">
      <t>カ</t>
    </rPh>
    <rPh sb="44" eb="45">
      <t>イ</t>
    </rPh>
    <phoneticPr fontId="1"/>
  </si>
  <si>
    <t>あと、「エレクトラム」「アダマンタイト」の項目は用意していない。</t>
    <rPh sb="21" eb="23">
      <t>コウモク</t>
    </rPh>
    <rPh sb="24" eb="26">
      <t>ヨウイ</t>
    </rPh>
    <phoneticPr fontId="1"/>
  </si>
  <si>
    <t>特に「エレクトラム」は全種族男女1名ずつの構成だと全部で136個必要と気が狂いそうな数値。</t>
    <rPh sb="0" eb="1">
      <t>トク</t>
    </rPh>
    <rPh sb="21" eb="23">
      <t>コウセイ</t>
    </rPh>
    <rPh sb="25" eb="27">
      <t>ゼンブ</t>
    </rPh>
    <rPh sb="31" eb="32">
      <t>コ</t>
    </rPh>
    <rPh sb="32" eb="34">
      <t>ヒツヨウ</t>
    </rPh>
    <rPh sb="35" eb="36">
      <t>キ</t>
    </rPh>
    <rPh sb="37" eb="38">
      <t>クル</t>
    </rPh>
    <rPh sb="42" eb="44">
      <t>スウチ</t>
    </rPh>
    <phoneticPr fontId="1"/>
  </si>
  <si>
    <t>そのため、「○」印をつけてまで管理するのも大変だが、その気になれば乱獲しやすいポイントがあり、</t>
    <rPh sb="8" eb="9">
      <t>シルシ</t>
    </rPh>
    <rPh sb="15" eb="17">
      <t>カンリ</t>
    </rPh>
    <rPh sb="21" eb="23">
      <t>タイヘン</t>
    </rPh>
    <phoneticPr fontId="1"/>
  </si>
  <si>
    <t>それを考慮しているため、あえて項目を作っていない。どうしてもという人はご自分でどうぞ。</t>
    <rPh sb="3" eb="5">
      <t>コウリョ</t>
    </rPh>
    <rPh sb="15" eb="17">
      <t>コウモク</t>
    </rPh>
    <rPh sb="18" eb="19">
      <t>ツク</t>
    </rPh>
    <rPh sb="33" eb="34">
      <t>ヒト</t>
    </rPh>
    <phoneticPr fontId="1"/>
  </si>
  <si>
    <t>「AFschedule」のデータと「FFCCメモ」の「AFメモ」シートと連動させる方法。</t>
    <phoneticPr fontId="1"/>
  </si>
  <si>
    <t>以下の関数式を「AFschedule」のF・H・J・L・N・P列に突っ込めばいい。</t>
    <rPh sb="0" eb="2">
      <t>イカ</t>
    </rPh>
    <rPh sb="3" eb="6">
      <t>カンスウシキ</t>
    </rPh>
    <rPh sb="31" eb="32">
      <t>レツ</t>
    </rPh>
    <rPh sb="33" eb="34">
      <t>ツ</t>
    </rPh>
    <rPh sb="35" eb="36">
      <t>コ</t>
    </rPh>
    <phoneticPr fontId="1"/>
  </si>
  <si>
    <t>連動させるのならそれぞれのセルごと「FFCCメモ」に移動したほうがいいかもしれない。</t>
    <rPh sb="0" eb="2">
      <t>レンドウ</t>
    </rPh>
    <rPh sb="26" eb="28">
      <t>イドウ</t>
    </rPh>
    <phoneticPr fontId="1"/>
  </si>
  <si>
    <t>そういうわけでこのメモ自体はアタッチメントという立ち位置でしかないわけだ。</t>
    <rPh sb="11" eb="13">
      <t>ジタイ</t>
    </rPh>
    <rPh sb="24" eb="28">
      <t>タチイチ</t>
    </rPh>
    <phoneticPr fontId="1"/>
  </si>
  <si>
    <t>一応レアアイテムを使う「だいまどうしょ」「りゅうのたましい」なんかも入っている。リマスター版の「さとりのしょ」も。</t>
    <rPh sb="0" eb="2">
      <t>イチオウ</t>
    </rPh>
    <rPh sb="9" eb="10">
      <t>ツカ</t>
    </rPh>
    <rPh sb="34" eb="35">
      <t>ハイ</t>
    </rPh>
    <rPh sb="45" eb="46">
      <t>バン</t>
    </rPh>
    <phoneticPr fontId="1"/>
  </si>
  <si>
    <t>※一応コンプ想定のため、全部1個ずつ作ることを想定した数となっている。</t>
    <rPh sb="1" eb="3">
      <t>イチオウ</t>
    </rPh>
    <rPh sb="6" eb="8">
      <t>ソウテイ</t>
    </rPh>
    <rPh sb="12" eb="14">
      <t>ゼンブ</t>
    </rPh>
    <rPh sb="15" eb="16">
      <t>コ</t>
    </rPh>
    <rPh sb="18" eb="19">
      <t>ツク</t>
    </rPh>
    <rPh sb="23" eb="25">
      <t>ソウテイ</t>
    </rPh>
    <rPh sb="27" eb="28">
      <t>カズ</t>
    </rPh>
    <phoneticPr fontId="1"/>
  </si>
  <si>
    <t>無論、印刷して使いたい人は素直に「ItemCountPP」を使えばいいが、そこはお好きにどーぞ。</t>
    <rPh sb="0" eb="2">
      <t>ムロン</t>
    </rPh>
    <rPh sb="3" eb="5">
      <t>インサツ</t>
    </rPh>
    <rPh sb="7" eb="8">
      <t>ツカ</t>
    </rPh>
    <rPh sb="11" eb="12">
      <t>ヒト</t>
    </rPh>
    <rPh sb="13" eb="15">
      <t>スナオ</t>
    </rPh>
    <rPh sb="41" eb="42">
      <t>ス</t>
    </rPh>
    <phoneticPr fontId="1"/>
  </si>
  <si>
    <t>御覧の通り条件付き書式だらけの代物。罫線までやると面倒なのでその辺はある程度妥協。勘弁してね。</t>
    <rPh sb="0" eb="2">
      <t>ゴラン</t>
    </rPh>
    <rPh sb="3" eb="4">
      <t>トオ</t>
    </rPh>
    <rPh sb="5" eb="8">
      <t>ジョウケンツ</t>
    </rPh>
    <rPh sb="9" eb="11">
      <t>ショシキ</t>
    </rPh>
    <rPh sb="15" eb="17">
      <t>シロモノ</t>
    </rPh>
    <rPh sb="18" eb="20">
      <t>ケイセン</t>
    </rPh>
    <rPh sb="25" eb="27">
      <t>メンドウ</t>
    </rPh>
    <rPh sb="32" eb="33">
      <t>ヘン</t>
    </rPh>
    <rPh sb="36" eb="40">
      <t>テイドダキョウ</t>
    </rPh>
    <rPh sb="41" eb="43">
      <t>カンベン</t>
    </rPh>
    <phoneticPr fontId="1"/>
  </si>
  <si>
    <t>=IF(G4="","",IF(INDEX(AFメモ!$K$6:$K$113,MATCH(G4,AFメモ!$A$6:$A$113,0),)="○","○",""))</t>
    <phoneticPr fontId="1"/>
  </si>
  <si>
    <t>念のためだよ念のため。作っている人はいろいろカスタムしているしさ。</t>
    <phoneticPr fontId="1"/>
  </si>
  <si>
    <r>
      <rPr>
        <sz val="11"/>
        <color rgb="FFFF0000"/>
        <rFont val="Meiryo UI"/>
        <family val="3"/>
        <charset val="128"/>
      </rPr>
      <t>連動させるにあたり重要なこと</t>
    </r>
    <r>
      <rPr>
        <sz val="11"/>
        <color theme="1"/>
        <rFont val="Meiryo UI"/>
        <family val="3"/>
        <charset val="128"/>
      </rPr>
      <t>：</t>
    </r>
    <rPh sb="0" eb="2">
      <t>レンドウ</t>
    </rPh>
    <rPh sb="9" eb="11">
      <t>ジュウヨウ</t>
    </rPh>
    <phoneticPr fontId="1"/>
  </si>
  <si>
    <t>一旦「F4」セルにこの式をペーストしたら今度は「F4」セルをコピーして、</t>
    <rPh sb="0" eb="2">
      <t>イッタン</t>
    </rPh>
    <rPh sb="11" eb="12">
      <t>シキ</t>
    </rPh>
    <rPh sb="20" eb="22">
      <t>コンド</t>
    </rPh>
    <phoneticPr fontId="1"/>
  </si>
  <si>
    <t>ほかのセルに「数式をコピー」するようにすればいい。文字頭に「'」とかあったら消してあげて。</t>
    <rPh sb="25" eb="28">
      <t>モジアタマ</t>
    </rPh>
    <rPh sb="38" eb="39">
      <t>ケ</t>
    </rPh>
    <phoneticPr fontId="1"/>
  </si>
  <si>
    <t>その際セルのエラーを言われるけど、ロックされていないセルに関数式を突っ込んだためで、気にする必要はない。</t>
    <rPh sb="2" eb="3">
      <t>サイ</t>
    </rPh>
    <rPh sb="10" eb="11">
      <t>イ</t>
    </rPh>
    <rPh sb="29" eb="32">
      <t>カンスウシキ</t>
    </rPh>
    <rPh sb="33" eb="34">
      <t>ツ</t>
    </rPh>
    <rPh sb="35" eb="36">
      <t>コ</t>
    </rPh>
    <rPh sb="42" eb="43">
      <t>キ</t>
    </rPh>
    <rPh sb="46" eb="48">
      <t>ヒツヨウ</t>
    </rPh>
    <phoneticPr fontId="1"/>
  </si>
  <si>
    <t>初版作成。</t>
    <rPh sb="0" eb="2">
      <t>ショハン</t>
    </rPh>
    <rPh sb="2" eb="4">
      <t>サクセイ</t>
    </rPh>
    <phoneticPr fontId="1"/>
  </si>
  <si>
    <t>印刷用の「ItemCountPP」を作成。</t>
    <rPh sb="0" eb="3">
      <t>インサツヨウ</t>
    </rPh>
    <rPh sb="18" eb="20">
      <t>サクセイ</t>
    </rPh>
    <phoneticPr fontId="1"/>
  </si>
  <si>
    <t>シート名「Itemschedule」を「ItemCount」に変更。</t>
    <rPh sb="31" eb="33">
      <t>ヘンコウ</t>
    </rPh>
    <phoneticPr fontId="1"/>
  </si>
  <si>
    <t>公開用に「説明」シート作成。</t>
    <rPh sb="0" eb="2">
      <t>コウカイ</t>
    </rPh>
    <rPh sb="2" eb="3">
      <t>ヨウ</t>
    </rPh>
    <rPh sb="5" eb="7">
      <t>セツメイ</t>
    </rPh>
    <rPh sb="11" eb="13">
      <t>サクセイ</t>
    </rPh>
    <phoneticPr fontId="1"/>
  </si>
  <si>
    <t>「AFschedule」のデータ表に余白追加。</t>
    <rPh sb="16" eb="17">
      <t>ヒョウ</t>
    </rPh>
    <rPh sb="18" eb="22">
      <t>ヨハクツイカ</t>
    </rPh>
    <phoneticPr fontId="1"/>
  </si>
  <si>
    <t>「AFschedule」のデータ表の条件付き書式を統一。</t>
    <rPh sb="16" eb="17">
      <t>ヒョウ</t>
    </rPh>
    <rPh sb="18" eb="21">
      <t>ジョウケンツ</t>
    </rPh>
    <rPh sb="22" eb="24">
      <t>ショシキ</t>
    </rPh>
    <rPh sb="25" eb="27">
      <t>トウイツ</t>
    </rPh>
    <phoneticPr fontId="1"/>
  </si>
  <si>
    <t>「AFschedule」の説明を「AFschedule」に追加。</t>
    <rPh sb="13" eb="15">
      <t>セツメイ</t>
    </rPh>
    <rPh sb="29" eb="31">
      <t>ツイカ</t>
    </rPh>
    <phoneticPr fontId="1"/>
  </si>
  <si>
    <t>Final Fantasy Crystal Chronicle Artifacts Schedule Memo</t>
    <phoneticPr fontId="1"/>
  </si>
  <si>
    <t>この欄とは別に右のほうに使い方が張ってあるのでよろしく。わかりにくい？　まあ、それは仕方がない。</t>
    <phoneticPr fontId="1"/>
  </si>
  <si>
    <t>カトゥリゲス鉱山</t>
    <phoneticPr fontId="3"/>
  </si>
  <si>
    <t>「AFschedule」の条件付き書式を調整。</t>
    <rPh sb="13" eb="16">
      <t>ジョウケンツ</t>
    </rPh>
    <rPh sb="17" eb="19">
      <t>ショシキ</t>
    </rPh>
    <rPh sb="20" eb="22">
      <t>チョウセイ</t>
    </rPh>
    <phoneticPr fontId="1"/>
  </si>
  <si>
    <t>セルのロックを忘れていたので追加。</t>
    <rPh sb="7" eb="8">
      <t>ワス</t>
    </rPh>
    <rPh sb="14" eb="16">
      <t>ツイカ</t>
    </rPh>
    <phoneticPr fontId="1"/>
  </si>
  <si>
    <t>ヴェレンツェ山</t>
    <rPh sb="6" eb="7">
      <t>ヤマ</t>
    </rPh>
    <phoneticPr fontId="3"/>
  </si>
  <si>
    <t>「AFschedule」の初期値、最低値AF全部入力した。</t>
    <rPh sb="13" eb="16">
      <t>ショキアタイ</t>
    </rPh>
    <rPh sb="17" eb="20">
      <t>サイテイアタイ</t>
    </rPh>
    <rPh sb="22" eb="24">
      <t>ゼンブ</t>
    </rPh>
    <rPh sb="24" eb="26">
      <t>ニュウリョク</t>
    </rPh>
    <phoneticPr fontId="1"/>
  </si>
  <si>
    <t>とりあえず、ここでは左表の色と下表の記号の対応について記載。簡単に言えば「*」なしは保険、「#」なしは最低値、「#」ありは預かりもの、「!」レア、「?」リマスター追加。</t>
    <rPh sb="10" eb="11">
      <t>ヒダリ</t>
    </rPh>
    <rPh sb="11" eb="12">
      <t>ヒョウ</t>
    </rPh>
    <rPh sb="13" eb="14">
      <t>イロ</t>
    </rPh>
    <rPh sb="15" eb="17">
      <t>カヒョウ</t>
    </rPh>
    <rPh sb="18" eb="20">
      <t>キゴウ</t>
    </rPh>
    <rPh sb="21" eb="23">
      <t>タイオウ</t>
    </rPh>
    <rPh sb="27" eb="29">
      <t>キサイ</t>
    </rPh>
    <rPh sb="30" eb="32">
      <t>カンタン</t>
    </rPh>
    <rPh sb="33" eb="34">
      <t>イ</t>
    </rPh>
    <rPh sb="42" eb="44">
      <t>ホケン</t>
    </rPh>
    <rPh sb="51" eb="54">
      <t>サイテイチ</t>
    </rPh>
    <rPh sb="61" eb="62">
      <t>アズ</t>
    </rPh>
    <rPh sb="81" eb="83">
      <t>ツイカ</t>
    </rPh>
    <phoneticPr fontId="1"/>
  </si>
  <si>
    <t>同じく、最低値で取れるアーティファクト。記号なしの場合は無条件でこれになる。ただし、ここで狙わなくてもよく、ここで取るのはあくまで保険。</t>
    <rPh sb="0" eb="1">
      <t>オナ</t>
    </rPh>
    <rPh sb="4" eb="7">
      <t>サイテイチ</t>
    </rPh>
    <rPh sb="8" eb="9">
      <t>ト</t>
    </rPh>
    <rPh sb="20" eb="22">
      <t>キゴウ</t>
    </rPh>
    <rPh sb="25" eb="27">
      <t>バアイ</t>
    </rPh>
    <rPh sb="28" eb="31">
      <t>ムジョウケン</t>
    </rPh>
    <rPh sb="45" eb="46">
      <t>ネラ</t>
    </rPh>
    <rPh sb="57" eb="58">
      <t>ト</t>
    </rPh>
    <rPh sb="65" eb="67">
      <t>ホケン</t>
    </rPh>
    <phoneticPr fontId="1"/>
  </si>
  <si>
    <t>同じく、預かりもので取れるアーティファクト。記号に「#」を付けた場合はこれになる。ただし、ここで狙わなくてもよく、ここで取るのはあくまで保険。</t>
    <rPh sb="0" eb="1">
      <t>オナ</t>
    </rPh>
    <phoneticPr fontId="1"/>
  </si>
  <si>
    <t>リマスター版追加の新アーティファクト。記号に「?」を付けた場合は無条件でこれになる。「メテオリング」以外は全部預かりもの。リセマラ推奨。</t>
    <rPh sb="5" eb="8">
      <t>バンツイカ</t>
    </rPh>
    <rPh sb="9" eb="10">
      <t>シン</t>
    </rPh>
    <rPh sb="19" eb="21">
      <t>キゴウ</t>
    </rPh>
    <rPh sb="26" eb="27">
      <t>ツ</t>
    </rPh>
    <rPh sb="29" eb="31">
      <t>バアイ</t>
    </rPh>
    <rPh sb="32" eb="35">
      <t>ムジョウケン</t>
    </rPh>
    <rPh sb="50" eb="52">
      <t>イガイ</t>
    </rPh>
    <rPh sb="53" eb="55">
      <t>ゼンブ</t>
    </rPh>
    <rPh sb="55" eb="56">
      <t>アズ</t>
    </rPh>
    <rPh sb="65" eb="67">
      <t>スイショウ</t>
    </rPh>
    <phoneticPr fontId="1"/>
  </si>
  <si>
    <t>*</t>
  </si>
  <si>
    <t/>
  </si>
  <si>
    <t>フレイムタン</t>
  </si>
  <si>
    <t>ルーンのつえ</t>
  </si>
  <si>
    <t>ブリザドリング</t>
  </si>
  <si>
    <t>パワーリスト</t>
  </si>
  <si>
    <t>ひかりのじてん</t>
  </si>
  <si>
    <t>ドリル</t>
  </si>
  <si>
    <t>サンダーリング</t>
  </si>
  <si>
    <t>えんげつりん</t>
  </si>
  <si>
    <t>ケアルリング</t>
  </si>
  <si>
    <t>ノアのリュート</t>
  </si>
  <si>
    <t>セイブザクィーン</t>
  </si>
  <si>
    <t>!</t>
  </si>
  <si>
    <t>アメノムラクモ</t>
  </si>
  <si>
    <t>ラストポケット</t>
  </si>
  <si>
    <t>ガラティーン</t>
  </si>
  <si>
    <t>げっかびじん</t>
  </si>
  <si>
    <t>トウテツパターン</t>
  </si>
  <si>
    <t>オニオンソード</t>
  </si>
  <si>
    <t>アルテマのしょ</t>
  </si>
  <si>
    <t>まもりのゆびわ</t>
  </si>
  <si>
    <t>イージスのたて</t>
  </si>
  <si>
    <t>マサムネ</t>
  </si>
  <si>
    <t>レイズリング</t>
  </si>
  <si>
    <t>リボン</t>
  </si>
  <si>
    <t>サンペンダント</t>
  </si>
  <si>
    <t>ほしくずのロッド</t>
  </si>
  <si>
    <t>?</t>
  </si>
  <si>
    <t>ホーリーリング</t>
  </si>
  <si>
    <t>ロイヤルクラウン</t>
  </si>
  <si>
    <t>グラビデリング</t>
  </si>
  <si>
    <t>フツノミタマ</t>
  </si>
  <si>
    <t>メテオリング</t>
  </si>
  <si>
    <t>「AFschedule」の条件付き書式の色付け条件を変更しました。</t>
    <rPh sb="13" eb="16">
      <t>ジョウケンツ</t>
    </rPh>
    <rPh sb="17" eb="19">
      <t>ショシキ</t>
    </rPh>
    <rPh sb="20" eb="21">
      <t>イロ</t>
    </rPh>
    <rPh sb="21" eb="22">
      <t>ヅ</t>
    </rPh>
    <rPh sb="23" eb="25">
      <t>ジョウケン</t>
    </rPh>
    <rPh sb="26" eb="28">
      <t>ヘンコウ</t>
    </rPh>
    <phoneticPr fontId="1"/>
  </si>
  <si>
    <t>最低値で取れるアーティファクト。記号に「*」を付けた場合はこれになる。リバーベル街道など、攻略が楽なダンジョンで入手するのが推奨で、基本的にこれを狙うようにすればよい。</t>
    <rPh sb="0" eb="3">
      <t>サイテイチ</t>
    </rPh>
    <rPh sb="4" eb="5">
      <t>ト</t>
    </rPh>
    <rPh sb="16" eb="18">
      <t>キゴウ</t>
    </rPh>
    <phoneticPr fontId="1"/>
  </si>
  <si>
    <t>預かりもので取れるアーティファクト。記号に「*」と「#」を付けた場合はこれになる。リマスター版ならリセマラしやすい場所での入手を推奨。特に「パワーリスト」「ノアのリュート」などは預かりもの限定と面倒。「オニオンソード」「アルテマのしょ」なども精算時テーブルはレア判定よりのため、できれば預かりもの推奨。</t>
    <rPh sb="0" eb="1">
      <t>アズ</t>
    </rPh>
    <rPh sb="6" eb="7">
      <t>ト</t>
    </rPh>
    <rPh sb="18" eb="20">
      <t>キゴウ</t>
    </rPh>
    <rPh sb="29" eb="30">
      <t>ツ</t>
    </rPh>
    <rPh sb="32" eb="34">
      <t>バアイ</t>
    </rPh>
    <rPh sb="46" eb="47">
      <t>バン</t>
    </rPh>
    <rPh sb="57" eb="59">
      <t>バショ</t>
    </rPh>
    <rPh sb="61" eb="63">
      <t>ニュウシュ</t>
    </rPh>
    <rPh sb="64" eb="66">
      <t>スイショウ</t>
    </rPh>
    <phoneticPr fontId="1"/>
  </si>
  <si>
    <t>The・レアアーティファクト。記号に「!」を付けた場合は無条件でこれになる。ほとんどこれ以外の入手方法がなく、評価も高い点数が課せられるのにそれでも出現率25%と苦行の塊。リマスター版ならリセマラという手が使えてある程度楽にはなっているが、それでも出ないときは出ないなど結局はいばらの道であることは避けられない。</t>
    <rPh sb="15" eb="17">
      <t>キゴウ</t>
    </rPh>
    <rPh sb="22" eb="23">
      <t>ツ</t>
    </rPh>
    <rPh sb="25" eb="27">
      <t>バアイ</t>
    </rPh>
    <rPh sb="28" eb="31">
      <t>ムジョウケン</t>
    </rPh>
    <rPh sb="44" eb="46">
      <t>イガイ</t>
    </rPh>
    <rPh sb="47" eb="51">
      <t>ニュウシュホウホウ</t>
    </rPh>
    <rPh sb="55" eb="57">
      <t>ヒョウカ</t>
    </rPh>
    <rPh sb="58" eb="59">
      <t>タカ</t>
    </rPh>
    <rPh sb="60" eb="62">
      <t>テンスウ</t>
    </rPh>
    <rPh sb="63" eb="64">
      <t>カ</t>
    </rPh>
    <rPh sb="74" eb="77">
      <t>シュツゲンリツ</t>
    </rPh>
    <rPh sb="81" eb="83">
      <t>クギョウ</t>
    </rPh>
    <rPh sb="84" eb="85">
      <t>カタマリ</t>
    </rPh>
    <phoneticPr fontId="1"/>
  </si>
  <si>
    <t>フレイムタン</t>
    <phoneticPr fontId="3"/>
  </si>
  <si>
    <t>ルーンのつえ</t>
    <phoneticPr fontId="3"/>
  </si>
  <si>
    <t>オーガキラー</t>
    <phoneticPr fontId="3"/>
  </si>
  <si>
    <t>キャンディリング</t>
    <phoneticPr fontId="3"/>
  </si>
  <si>
    <t>あかいくつ</t>
    <phoneticPr fontId="3"/>
  </si>
  <si>
    <t>エルフのマント</t>
    <phoneticPr fontId="3"/>
  </si>
  <si>
    <t>キノコの森</t>
    <phoneticPr fontId="3"/>
  </si>
  <si>
    <t>#</t>
  </si>
  <si>
    <t>えんげつりん</t>
    <phoneticPr fontId="3"/>
  </si>
  <si>
    <t>トールハンマー</t>
    <phoneticPr fontId="3"/>
  </si>
  <si>
    <t>ノアのリュート</t>
    <phoneticPr fontId="3"/>
  </si>
  <si>
    <t>ダークマター</t>
    <phoneticPr fontId="3"/>
  </si>
  <si>
    <t>「AFschedule」の入力枠を増やした。</t>
    <rPh sb="13" eb="15">
      <t>ニュウリョク</t>
    </rPh>
    <rPh sb="15" eb="16">
      <t>ワク</t>
    </rPh>
    <rPh sb="17" eb="18">
      <t>フ</t>
    </rPh>
    <phoneticPr fontId="1"/>
  </si>
  <si>
    <t>ファイルを別にするver。ファイル名はパスを含めて [ ] でくくる。</t>
    <rPh sb="5" eb="6">
      <t>ベツ</t>
    </rPh>
    <rPh sb="17" eb="18">
      <t>メイ</t>
    </rPh>
    <rPh sb="22" eb="23">
      <t>フク</t>
    </rPh>
    <phoneticPr fontId="1"/>
  </si>
  <si>
    <t>「$A$6:$A$113」「$K$6:$K$113」と領域は少々はみ出しているけど気にしない。</t>
    <rPh sb="27" eb="29">
      <t>リョウイキ</t>
    </rPh>
    <rPh sb="30" eb="32">
      <t>ショウショウ</t>
    </rPh>
    <rPh sb="34" eb="35">
      <t>ダ</t>
    </rPh>
    <rPh sb="41" eb="42">
      <t>キ</t>
    </rPh>
    <phoneticPr fontId="1"/>
  </si>
  <si>
    <t>ただ……そっちのファイルは結構サイズが大きいせいか、たまーに動作が止まるのよね。端末固有の問題の気もするが。</t>
    <rPh sb="13" eb="15">
      <t>ケッコウ</t>
    </rPh>
    <rPh sb="19" eb="20">
      <t>オオ</t>
    </rPh>
    <rPh sb="30" eb="32">
      <t>ドウサ</t>
    </rPh>
    <rPh sb="33" eb="34">
      <t>ト</t>
    </rPh>
    <rPh sb="40" eb="44">
      <t>タンマツコユウ</t>
    </rPh>
    <rPh sb="45" eb="47">
      <t>モンダイ</t>
    </rPh>
    <rPh sb="48" eb="49">
      <t>キ</t>
    </rPh>
    <phoneticPr fontId="1"/>
  </si>
  <si>
    <t>とゆーことでシートを移動せずにそのまま関数式だけ突っ込んで連動させるのもありだろう。</t>
    <rPh sb="10" eb="12">
      <t>イドウ</t>
    </rPh>
    <rPh sb="19" eb="22">
      <t>カンスウシキ</t>
    </rPh>
    <rPh sb="24" eb="25">
      <t>ツ</t>
    </rPh>
    <rPh sb="26" eb="27">
      <t>コ</t>
    </rPh>
    <rPh sb="29" eb="31">
      <t>レンドウ</t>
    </rPh>
    <phoneticPr fontId="1"/>
  </si>
  <si>
    <t>「AFschedule」の表の初期値を調整。</t>
    <rPh sb="13" eb="14">
      <t>ヒョウ</t>
    </rPh>
    <rPh sb="15" eb="18">
      <t>ショキチ</t>
    </rPh>
    <rPh sb="19" eb="21">
      <t>チョウセイ</t>
    </rPh>
    <phoneticPr fontId="1"/>
  </si>
  <si>
    <t>「説明」の一部加筆修正。</t>
    <rPh sb="1" eb="3">
      <t>セツメイ</t>
    </rPh>
    <rPh sb="5" eb="7">
      <t>イチブ</t>
    </rPh>
    <rPh sb="7" eb="11">
      <t>カヒツシュウセイ</t>
    </rPh>
    <phoneticPr fontId="1"/>
  </si>
  <si>
    <t>ホロウオニキス</t>
    <phoneticPr fontId="1"/>
  </si>
  <si>
    <t>かけたはぐるま</t>
    <phoneticPr fontId="1"/>
  </si>
  <si>
    <t>きぼうのかけら</t>
    <phoneticPr fontId="1"/>
  </si>
  <si>
    <t>きぼうのかけら</t>
    <phoneticPr fontId="1"/>
  </si>
  <si>
    <t>ホロウオニキス</t>
    <phoneticPr fontId="1"/>
  </si>
  <si>
    <t>かけたはぐるま</t>
    <phoneticPr fontId="1"/>
  </si>
  <si>
    <t>「ホロウオニキス」「かけたはぐるま」の必要個数が逆だったので修正</t>
    <rPh sb="19" eb="21">
      <t>ヒツヨウ</t>
    </rPh>
    <rPh sb="21" eb="23">
      <t>コスウ</t>
    </rPh>
    <rPh sb="24" eb="25">
      <t>ギャク</t>
    </rPh>
    <rPh sb="30" eb="32">
      <t>シュウセイ</t>
    </rPh>
    <phoneticPr fontId="1"/>
  </si>
  <si>
    <t>「きぼうのはね」→「きぼうのかけら」に訂正</t>
    <rPh sb="19" eb="21">
      <t>テイセイ</t>
    </rPh>
    <phoneticPr fontId="1"/>
  </si>
  <si>
    <t>=IF(G4="","",IF(INDEX([FFCCメモ.xlsx]AFメモ!$K$6:$K$113,MATCH(G4,[FFCCメモ.xlsx]AFメモ!$A$6:$A$113,0),)="○","○",""))</t>
    <phoneticPr fontId="1"/>
  </si>
  <si>
    <t>色合いの調整</t>
    <rPh sb="0" eb="2">
      <t>イロア</t>
    </rPh>
    <rPh sb="4" eb="6">
      <t>チョウセイ</t>
    </rPh>
    <phoneticPr fontId="1"/>
  </si>
  <si>
    <t>上記補足説明のファイル名指定で拡張子が xls になっていたのでxlsx に修正</t>
    <rPh sb="0" eb="2">
      <t>ジョウキ</t>
    </rPh>
    <rPh sb="2" eb="4">
      <t>ホソク</t>
    </rPh>
    <rPh sb="4" eb="6">
      <t>セツメイ</t>
    </rPh>
    <rPh sb="11" eb="12">
      <t>メイ</t>
    </rPh>
    <rPh sb="12" eb="14">
      <t>シテイ</t>
    </rPh>
    <rPh sb="15" eb="18">
      <t>カクチョウシ</t>
    </rPh>
    <rPh sb="38" eb="40">
      <t>シュウセイ</t>
    </rPh>
    <phoneticPr fontId="1"/>
  </si>
  <si>
    <t>「G4」とあるけれども、これは「F4」セルに入力する場合の関数式のため。「G4」は「F4」が参照する値。</t>
    <rPh sb="46" eb="48">
      <t>サンショウ</t>
    </rPh>
    <rPh sb="50" eb="51">
      <t>アタイ</t>
    </rPh>
    <phoneticPr fontId="1"/>
  </si>
  <si>
    <t>Ver.3.6</t>
    <phoneticPr fontId="1"/>
  </si>
  <si>
    <t>Ver.3.7</t>
    <phoneticPr fontId="1"/>
  </si>
  <si>
    <t>Ver.3.5</t>
    <phoneticPr fontId="1"/>
  </si>
  <si>
    <t>Ver.3.4</t>
    <phoneticPr fontId="1"/>
  </si>
  <si>
    <t>Ver.3.3</t>
    <phoneticPr fontId="1"/>
  </si>
  <si>
    <t>Ver.3.2</t>
    <phoneticPr fontId="1"/>
  </si>
  <si>
    <t>Ver.3.1</t>
    <phoneticPr fontId="1"/>
  </si>
  <si>
    <t>Ver.3.0</t>
    <phoneticPr fontId="1"/>
  </si>
  <si>
    <t>Ver.2.0</t>
    <phoneticPr fontId="1"/>
  </si>
  <si>
    <t>Ver.1.0</t>
    <phoneticPr fontId="1"/>
  </si>
  <si>
    <t>Ver.3.8</t>
    <phoneticPr fontId="1"/>
  </si>
  <si>
    <t>ほかのブック同様にバージョンの表記を変更しました。</t>
    <rPh sb="6" eb="8">
      <t>ドウヨウ</t>
    </rPh>
    <rPh sb="15" eb="17">
      <t>ヒョウキ</t>
    </rPh>
    <rPh sb="18" eb="20">
      <t>ヘンコウ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</si>
</sst>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6"/>
      <name val="游ゴシック"/>
      <family val="3"/>
      <charset val="128"/>
      <scheme val="minor"/>
    </font>
    <font>
      <sz val="11"/>
      <color theme="1"/>
      <name val="Meiryo UI"/>
      <family val="3"/>
      <charset val="128"/>
    </font>
    <font>
      <sz val="11"/>
      <name val="Meiryo UI"/>
      <family val="3"/>
      <charset val="128"/>
    </font>
    <font>
      <sz val="11"/>
      <color theme="0"/>
      <name val="Meiryo UI"/>
      <family val="3"/>
      <charset val="128"/>
    </font>
    <font>
      <sz val="11"/>
      <color rgb="FFFF0000"/>
      <name val="Meiryo UI"/>
      <family val="3"/>
      <charset val="128"/>
    </font>
    <font>
      <sz val="11"/>
      <color rgb="FF002060"/>
      <name val="Meiryo UI"/>
      <family val="3"/>
      <charset val="128"/>
    </font>
    <font>
      <sz val="11"/>
      <color rgb="FFFFFF00"/>
      <name val="Meiryo UI"/>
      <family val="3"/>
      <charset val="128"/>
    </font>
    <font>
      <sz val="11"/>
      <color theme="0" tint="-0.499984740745262"/>
      <name val="Meiryo UI"/>
      <family val="3"/>
      <charset val="128"/>
    </font>
    <font>
      <sz val="11"/>
      <color rgb="FFC00000"/>
      <name val="Meiryo UI"/>
      <family val="3"/>
      <charset val="128"/>
    </font>
    <font>
      <sz val="11"/>
      <color theme="9" tint="0.79998168889431442"/>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rgb="FF00B050"/>
        <bgColor indexed="64"/>
      </patternFill>
    </fill>
    <fill>
      <patternFill patternType="solid">
        <fgColor rgb="FFFFC000"/>
        <bgColor indexed="64"/>
      </patternFill>
    </fill>
    <fill>
      <patternFill patternType="solid">
        <fgColor theme="0" tint="-0.499984740745262"/>
        <bgColor indexed="64"/>
      </patternFill>
    </fill>
    <fill>
      <patternFill patternType="solid">
        <fgColor rgb="FF92D050"/>
        <bgColor indexed="64"/>
      </patternFill>
    </fill>
    <fill>
      <patternFill patternType="solid">
        <fgColor rgb="FFFF0000"/>
        <bgColor indexed="64"/>
      </patternFill>
    </fill>
    <fill>
      <patternFill patternType="solid">
        <fgColor rgb="FF00206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alignment vertical="center"/>
    </xf>
    <xf numFmtId="0" fontId="2" fillId="0" borderId="0">
      <alignment vertical="center"/>
    </xf>
  </cellStyleXfs>
  <cellXfs count="93">
    <xf numFmtId="0" fontId="0" fillId="0" borderId="0" xfId="0">
      <alignment vertical="center"/>
    </xf>
    <xf numFmtId="0" fontId="4" fillId="0" borderId="1" xfId="1" applyFont="1" applyBorder="1">
      <alignment vertical="center"/>
    </xf>
    <xf numFmtId="0" fontId="4" fillId="0" borderId="0" xfId="1" applyFont="1">
      <alignment vertical="center"/>
    </xf>
    <xf numFmtId="0" fontId="4" fillId="0" borderId="0" xfId="0" applyFont="1">
      <alignment vertical="center"/>
    </xf>
    <xf numFmtId="0" fontId="4" fillId="0" borderId="1" xfId="0" applyFont="1" applyBorder="1">
      <alignment vertical="center"/>
    </xf>
    <xf numFmtId="0" fontId="5" fillId="0" borderId="1" xfId="0" applyFont="1" applyBorder="1">
      <alignment vertical="center"/>
    </xf>
    <xf numFmtId="0" fontId="4" fillId="0" borderId="1" xfId="0" applyFont="1" applyBorder="1" applyProtection="1">
      <alignment vertical="center"/>
      <protection locked="0"/>
    </xf>
    <xf numFmtId="0" fontId="6" fillId="2" borderId="1" xfId="0" applyFont="1" applyFill="1" applyBorder="1">
      <alignment vertical="center"/>
    </xf>
    <xf numFmtId="0" fontId="4" fillId="2" borderId="1" xfId="0" applyFont="1" applyFill="1" applyBorder="1">
      <alignment vertical="center"/>
    </xf>
    <xf numFmtId="0" fontId="5" fillId="0" borderId="1" xfId="0" applyFont="1" applyBorder="1" applyProtection="1">
      <alignment vertical="center"/>
      <protection locked="0"/>
    </xf>
    <xf numFmtId="0" fontId="4" fillId="2" borderId="1" xfId="0" applyFont="1" applyFill="1" applyBorder="1" applyProtection="1">
      <alignment vertical="center"/>
      <protection locked="0"/>
    </xf>
    <xf numFmtId="0" fontId="5" fillId="2" borderId="1" xfId="0" applyFont="1" applyFill="1" applyBorder="1" applyProtection="1">
      <alignment vertical="center"/>
      <protection locked="0"/>
    </xf>
    <xf numFmtId="0" fontId="4" fillId="2" borderId="1" xfId="0" applyFont="1" applyFill="1" applyBorder="1" applyAlignment="1">
      <alignment horizontal="right" vertical="center"/>
    </xf>
    <xf numFmtId="0" fontId="4" fillId="0" borderId="2" xfId="1" applyFont="1" applyBorder="1">
      <alignment vertical="center"/>
    </xf>
    <xf numFmtId="0" fontId="4" fillId="0" borderId="3" xfId="1" applyFont="1" applyBorder="1">
      <alignment vertical="center"/>
    </xf>
    <xf numFmtId="0" fontId="4" fillId="0" borderId="4" xfId="1" applyFont="1" applyBorder="1">
      <alignment vertical="center"/>
    </xf>
    <xf numFmtId="0" fontId="4" fillId="0" borderId="0" xfId="1" applyFont="1" applyBorder="1">
      <alignment vertical="center"/>
    </xf>
    <xf numFmtId="0" fontId="4" fillId="0" borderId="5" xfId="1" applyFont="1" applyBorder="1">
      <alignment vertical="center"/>
    </xf>
    <xf numFmtId="0" fontId="4" fillId="0" borderId="6" xfId="1" applyFont="1" applyBorder="1">
      <alignment vertical="center"/>
    </xf>
    <xf numFmtId="0" fontId="4" fillId="0" borderId="7" xfId="1" applyFont="1" applyBorder="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5" xfId="0" applyFont="1" applyBorder="1">
      <alignment vertical="center"/>
    </xf>
    <xf numFmtId="0" fontId="4" fillId="0" borderId="6" xfId="0" applyFont="1" applyBorder="1">
      <alignment vertical="center"/>
    </xf>
    <xf numFmtId="0" fontId="4" fillId="2" borderId="0" xfId="0" applyFont="1" applyFill="1">
      <alignment vertical="center"/>
    </xf>
    <xf numFmtId="0" fontId="4" fillId="2" borderId="8" xfId="0" applyFont="1" applyFill="1" applyBorder="1">
      <alignment vertical="center"/>
    </xf>
    <xf numFmtId="0" fontId="4" fillId="2" borderId="7" xfId="0" applyFont="1" applyFill="1" applyBorder="1">
      <alignment vertical="center"/>
    </xf>
    <xf numFmtId="0" fontId="4" fillId="2" borderId="9" xfId="0" applyFont="1" applyFill="1" applyBorder="1">
      <alignment vertical="center"/>
    </xf>
    <xf numFmtId="0" fontId="4" fillId="2" borderId="10" xfId="0" applyFont="1" applyFill="1" applyBorder="1">
      <alignment vertical="center"/>
    </xf>
    <xf numFmtId="0" fontId="4" fillId="2" borderId="11" xfId="0" applyFont="1" applyFill="1" applyBorder="1">
      <alignment vertical="center"/>
    </xf>
    <xf numFmtId="0" fontId="4" fillId="2" borderId="12" xfId="0" applyFont="1" applyFill="1" applyBorder="1">
      <alignment vertical="center"/>
    </xf>
    <xf numFmtId="0" fontId="5" fillId="2" borderId="11" xfId="0" applyFont="1" applyFill="1" applyBorder="1">
      <alignment vertical="center"/>
    </xf>
    <xf numFmtId="0" fontId="5" fillId="2" borderId="12" xfId="0" applyFont="1" applyFill="1" applyBorder="1">
      <alignment vertical="center"/>
    </xf>
    <xf numFmtId="0" fontId="4" fillId="2" borderId="2" xfId="0" applyFont="1" applyFill="1" applyBorder="1">
      <alignment vertical="center"/>
    </xf>
    <xf numFmtId="0" fontId="4" fillId="2" borderId="3" xfId="0" applyFont="1" applyFill="1" applyBorder="1">
      <alignment vertical="center"/>
    </xf>
    <xf numFmtId="0" fontId="4" fillId="2" borderId="4" xfId="0" applyFont="1" applyFill="1" applyBorder="1">
      <alignment vertical="center"/>
    </xf>
    <xf numFmtId="0" fontId="4" fillId="2" borderId="5" xfId="0" applyFont="1" applyFill="1" applyBorder="1">
      <alignment vertical="center"/>
    </xf>
    <xf numFmtId="0" fontId="4" fillId="2" borderId="6" xfId="0" applyFont="1" applyFill="1" applyBorder="1">
      <alignment vertical="center"/>
    </xf>
    <xf numFmtId="0" fontId="5" fillId="2" borderId="5" xfId="0" applyFont="1" applyFill="1" applyBorder="1">
      <alignment vertical="center"/>
    </xf>
    <xf numFmtId="0" fontId="5" fillId="2" borderId="0" xfId="0" applyFont="1" applyFill="1">
      <alignment vertical="center"/>
    </xf>
    <xf numFmtId="0" fontId="5" fillId="2" borderId="6" xfId="0" applyFont="1" applyFill="1" applyBorder="1">
      <alignment vertical="center"/>
    </xf>
    <xf numFmtId="0" fontId="4" fillId="0" borderId="2" xfId="0" applyFont="1" applyBorder="1" applyAlignment="1"/>
    <xf numFmtId="0" fontId="4" fillId="2" borderId="2" xfId="0" applyFont="1" applyFill="1" applyBorder="1" applyAlignment="1"/>
    <xf numFmtId="0" fontId="4" fillId="0" borderId="0" xfId="0" applyFont="1" applyAlignment="1"/>
    <xf numFmtId="0" fontId="4" fillId="3" borderId="10" xfId="0" applyFont="1" applyFill="1" applyBorder="1" applyAlignment="1"/>
    <xf numFmtId="0" fontId="4" fillId="3" borderId="11" xfId="0" applyFont="1" applyFill="1" applyBorder="1" applyAlignment="1"/>
    <xf numFmtId="0" fontId="4" fillId="3" borderId="12" xfId="0" applyFont="1" applyFill="1" applyBorder="1" applyAlignment="1"/>
    <xf numFmtId="0" fontId="4" fillId="3" borderId="10" xfId="0" applyFont="1" applyFill="1" applyBorder="1">
      <alignment vertical="center"/>
    </xf>
    <xf numFmtId="0" fontId="4" fillId="3" borderId="11" xfId="0" applyFont="1" applyFill="1" applyBorder="1">
      <alignment vertical="center"/>
    </xf>
    <xf numFmtId="0" fontId="4" fillId="3" borderId="12" xfId="0" applyFont="1" applyFill="1" applyBorder="1">
      <alignment vertical="center"/>
    </xf>
    <xf numFmtId="0" fontId="4" fillId="4" borderId="13" xfId="0" applyFont="1" applyFill="1" applyBorder="1">
      <alignment vertical="center"/>
    </xf>
    <xf numFmtId="0" fontId="5" fillId="4" borderId="14" xfId="0" applyFont="1" applyFill="1" applyBorder="1">
      <alignment vertical="center"/>
    </xf>
    <xf numFmtId="0" fontId="4" fillId="4" borderId="15" xfId="0" applyFont="1" applyFill="1" applyBorder="1">
      <alignment vertical="center"/>
    </xf>
    <xf numFmtId="0" fontId="5" fillId="4" borderId="1" xfId="0" applyFont="1" applyFill="1" applyBorder="1">
      <alignment vertical="center"/>
    </xf>
    <xf numFmtId="0" fontId="4" fillId="4" borderId="14" xfId="0" applyFont="1" applyFill="1" applyBorder="1">
      <alignment vertical="center"/>
    </xf>
    <xf numFmtId="0" fontId="4" fillId="4" borderId="5" xfId="0" applyFont="1" applyFill="1" applyBorder="1">
      <alignment vertical="center"/>
    </xf>
    <xf numFmtId="0" fontId="4" fillId="4" borderId="8" xfId="0" applyFont="1" applyFill="1" applyBorder="1">
      <alignment vertical="center"/>
    </xf>
    <xf numFmtId="0" fontId="4" fillId="0" borderId="1" xfId="1" applyFont="1" applyBorder="1" applyProtection="1">
      <alignment vertical="center"/>
      <protection locked="0"/>
    </xf>
    <xf numFmtId="0" fontId="7" fillId="5" borderId="0" xfId="0" applyFont="1" applyFill="1">
      <alignment vertical="center"/>
    </xf>
    <xf numFmtId="0" fontId="7" fillId="5" borderId="6" xfId="0" applyFont="1" applyFill="1" applyBorder="1">
      <alignment vertical="center"/>
    </xf>
    <xf numFmtId="0" fontId="4" fillId="8" borderId="1" xfId="1" applyFont="1" applyFill="1" applyBorder="1">
      <alignment vertical="center"/>
    </xf>
    <xf numFmtId="0" fontId="10" fillId="8" borderId="1" xfId="1" applyFont="1" applyFill="1" applyBorder="1">
      <alignment vertical="center"/>
    </xf>
    <xf numFmtId="0" fontId="4" fillId="0" borderId="13" xfId="1" applyFont="1" applyBorder="1">
      <alignment vertical="center"/>
    </xf>
    <xf numFmtId="0" fontId="4" fillId="0" borderId="13" xfId="1" applyFont="1" applyBorder="1" applyProtection="1">
      <alignment vertical="center"/>
      <protection locked="0"/>
    </xf>
    <xf numFmtId="0" fontId="4" fillId="0" borderId="15" xfId="1" applyFont="1" applyBorder="1">
      <alignment vertical="center"/>
    </xf>
    <xf numFmtId="0" fontId="4" fillId="0" borderId="14" xfId="1" applyFont="1" applyBorder="1">
      <alignment vertical="center"/>
    </xf>
    <xf numFmtId="0" fontId="7" fillId="5" borderId="5" xfId="0" applyFont="1" applyFill="1" applyBorder="1">
      <alignment vertical="center"/>
    </xf>
    <xf numFmtId="0" fontId="8" fillId="9" borderId="5" xfId="0" applyFont="1" applyFill="1" applyBorder="1">
      <alignment vertical="center"/>
    </xf>
    <xf numFmtId="0" fontId="8" fillId="9" borderId="6" xfId="0" applyFont="1" applyFill="1" applyBorder="1">
      <alignment vertical="center"/>
    </xf>
    <xf numFmtId="0" fontId="9" fillId="10" borderId="5" xfId="0" applyFont="1" applyFill="1" applyBorder="1">
      <alignment vertical="center"/>
    </xf>
    <xf numFmtId="0" fontId="9" fillId="10" borderId="6" xfId="0" applyFont="1" applyFill="1" applyBorder="1">
      <alignment vertical="center"/>
    </xf>
    <xf numFmtId="0" fontId="9" fillId="11" borderId="8" xfId="0" applyFont="1" applyFill="1" applyBorder="1">
      <alignment vertical="center"/>
    </xf>
    <xf numFmtId="0" fontId="9" fillId="11" borderId="7" xfId="0" applyFont="1" applyFill="1" applyBorder="1">
      <alignment vertical="center"/>
    </xf>
    <xf numFmtId="0" fontId="9" fillId="11" borderId="9" xfId="0" applyFont="1" applyFill="1" applyBorder="1">
      <alignment vertical="center"/>
    </xf>
    <xf numFmtId="0" fontId="4" fillId="0" borderId="15" xfId="1" applyFont="1" applyBorder="1" applyProtection="1">
      <alignment vertical="center"/>
      <protection locked="0"/>
    </xf>
    <xf numFmtId="0" fontId="4" fillId="0" borderId="14" xfId="1" applyFont="1" applyBorder="1" applyProtection="1">
      <alignment vertical="center"/>
      <protection locked="0"/>
    </xf>
    <xf numFmtId="0" fontId="4" fillId="0" borderId="1" xfId="1" applyFont="1" applyBorder="1" applyProtection="1">
      <alignment vertical="center"/>
    </xf>
    <xf numFmtId="0" fontId="4" fillId="0" borderId="0" xfId="1" applyFont="1" applyBorder="1" applyProtection="1">
      <alignment vertical="center"/>
    </xf>
    <xf numFmtId="0" fontId="4" fillId="0" borderId="1" xfId="0" quotePrefix="1" applyFont="1" applyBorder="1" applyProtection="1">
      <alignment vertical="center"/>
      <protection locked="0"/>
    </xf>
    <xf numFmtId="0" fontId="8" fillId="9" borderId="0" xfId="0" applyFont="1" applyFill="1">
      <alignment vertical="center"/>
    </xf>
    <xf numFmtId="0" fontId="9" fillId="10" borderId="0" xfId="0" applyFont="1" applyFill="1">
      <alignment vertical="center"/>
    </xf>
    <xf numFmtId="0" fontId="4" fillId="2" borderId="0" xfId="0" applyFont="1" applyFill="1" applyBorder="1" applyAlignment="1"/>
    <xf numFmtId="0" fontId="4" fillId="2" borderId="0" xfId="0" applyFont="1" applyFill="1" applyBorder="1">
      <alignment vertical="center"/>
    </xf>
    <xf numFmtId="0" fontId="5" fillId="0" borderId="1" xfId="0" applyFont="1" applyBorder="1" applyAlignment="1">
      <alignment horizontal="right" vertical="center"/>
    </xf>
    <xf numFmtId="0" fontId="4" fillId="0" borderId="1" xfId="0" applyFont="1" applyBorder="1" applyAlignment="1">
      <alignment horizontal="right" vertical="center"/>
    </xf>
    <xf numFmtId="0" fontId="7" fillId="5" borderId="0" xfId="0" quotePrefix="1" applyFont="1" applyFill="1" applyProtection="1">
      <alignment vertical="center"/>
      <protection locked="0"/>
    </xf>
    <xf numFmtId="0" fontId="11" fillId="7" borderId="5" xfId="0" applyFont="1" applyFill="1" applyBorder="1">
      <alignment vertical="center"/>
    </xf>
    <xf numFmtId="0" fontId="11" fillId="7" borderId="0" xfId="0" applyFont="1" applyFill="1">
      <alignment vertical="center"/>
    </xf>
    <xf numFmtId="0" fontId="11" fillId="7" borderId="6" xfId="0" applyFont="1" applyFill="1" applyBorder="1">
      <alignment vertical="center"/>
    </xf>
    <xf numFmtId="0" fontId="12" fillId="6" borderId="5" xfId="0" applyFont="1" applyFill="1" applyBorder="1">
      <alignment vertical="center"/>
    </xf>
    <xf numFmtId="0" fontId="12" fillId="6" borderId="0" xfId="0" applyFont="1" applyFill="1">
      <alignment vertical="center"/>
    </xf>
    <xf numFmtId="0" fontId="12" fillId="6" borderId="6" xfId="0" applyFont="1" applyFill="1" applyBorder="1">
      <alignment vertical="center"/>
    </xf>
  </cellXfs>
  <cellStyles count="2">
    <cellStyle name="標準" xfId="0" builtinId="0"/>
    <cellStyle name="標準 2" xfId="1" xr:uid="{3DB1342A-D7FC-452E-871A-331623B10B7C}"/>
  </cellStyles>
  <dxfs count="37">
    <dxf>
      <font>
        <color rgb="FF002060"/>
      </font>
      <fill>
        <patternFill>
          <bgColor theme="0" tint="-0.24994659260841701"/>
        </patternFill>
      </fill>
    </dxf>
    <dxf>
      <font>
        <color rgb="FF002060"/>
      </font>
      <fill>
        <patternFill>
          <bgColor theme="0" tint="-0.24994659260841701"/>
        </patternFill>
      </fill>
    </dxf>
    <dxf>
      <font>
        <color theme="0"/>
      </font>
      <fill>
        <patternFill>
          <bgColor theme="0"/>
        </patternFill>
      </fill>
    </dxf>
    <dxf>
      <font>
        <color theme="0"/>
      </font>
      <fill>
        <patternFill>
          <bgColor theme="0"/>
        </patternFill>
      </fill>
    </dxf>
    <dxf>
      <font>
        <color theme="1"/>
      </font>
      <fill>
        <patternFill>
          <bgColor theme="1" tint="0.499984740745262"/>
        </patternFill>
      </fill>
    </dxf>
    <dxf>
      <font>
        <color theme="1"/>
      </font>
      <fill>
        <patternFill>
          <bgColor theme="0" tint="-0.499984740745262"/>
        </patternFill>
      </fill>
    </dxf>
    <dxf>
      <font>
        <color theme="1"/>
      </font>
      <fill>
        <patternFill>
          <bgColor theme="0" tint="-0.499984740745262"/>
        </patternFill>
      </fill>
    </dxf>
    <dxf>
      <font>
        <color rgb="FF002060"/>
      </font>
      <fill>
        <patternFill>
          <bgColor theme="0" tint="-0.24994659260841701"/>
        </patternFill>
      </fill>
    </dxf>
    <dxf>
      <font>
        <color rgb="FFFFFF00"/>
      </font>
      <fill>
        <patternFill>
          <bgColor rgb="FFFF0000"/>
        </patternFill>
      </fill>
    </dxf>
    <dxf>
      <font>
        <color rgb="FF002060"/>
      </font>
      <fill>
        <patternFill>
          <bgColor theme="0" tint="-0.24994659260841701"/>
        </patternFill>
      </fill>
    </dxf>
    <dxf>
      <font>
        <color theme="1"/>
      </font>
      <fill>
        <patternFill>
          <bgColor theme="0" tint="-0.499984740745262"/>
        </patternFill>
      </fill>
    </dxf>
    <dxf>
      <font>
        <color theme="1"/>
      </font>
      <fill>
        <patternFill>
          <bgColor theme="0" tint="-0.499984740745262"/>
        </patternFill>
      </fill>
    </dxf>
    <dxf>
      <fill>
        <patternFill>
          <bgColor theme="0" tint="-0.499984740745262"/>
        </patternFill>
      </fill>
    </dxf>
    <dxf>
      <fill>
        <patternFill>
          <bgColor theme="0" tint="-0.499984740745262"/>
        </patternFill>
      </fill>
    </dxf>
    <dxf>
      <font>
        <color rgb="FF002060"/>
      </font>
      <fill>
        <patternFill>
          <bgColor theme="0" tint="-0.24994659260841701"/>
        </patternFill>
      </fill>
    </dxf>
    <dxf>
      <fill>
        <patternFill>
          <bgColor theme="0" tint="-0.499984740745262"/>
        </patternFill>
      </fill>
    </dxf>
    <dxf>
      <font>
        <color rgb="FF002060"/>
      </font>
      <fill>
        <patternFill>
          <bgColor theme="0" tint="-0.24994659260841701"/>
        </patternFill>
      </fill>
    </dxf>
    <dxf>
      <fill>
        <patternFill>
          <bgColor theme="0" tint="-0.499984740745262"/>
        </patternFill>
      </fill>
    </dxf>
    <dxf>
      <font>
        <color rgb="FF002060"/>
      </font>
      <fill>
        <patternFill>
          <bgColor theme="0" tint="-0.24994659260841701"/>
        </patternFill>
      </fill>
    </dxf>
    <dxf>
      <font>
        <color rgb="FFFFFF00"/>
      </font>
      <fill>
        <patternFill>
          <bgColor rgb="FFFF0000"/>
        </patternFill>
      </fill>
    </dxf>
    <dxf>
      <font>
        <color rgb="FF002060"/>
      </font>
      <fill>
        <patternFill>
          <bgColor theme="0" tint="-0.24994659260841701"/>
        </patternFill>
      </fill>
    </dxf>
    <dxf>
      <fill>
        <patternFill>
          <bgColor theme="0" tint="-0.499984740745262"/>
        </patternFill>
      </fill>
    </dxf>
    <dxf>
      <fill>
        <patternFill>
          <bgColor theme="0" tint="-0.499984740745262"/>
        </patternFill>
      </fill>
    </dxf>
    <dxf>
      <font>
        <color rgb="FFC00000"/>
      </font>
      <fill>
        <patternFill>
          <bgColor rgb="FFFFC000"/>
        </patternFill>
      </fill>
    </dxf>
    <dxf>
      <font>
        <color rgb="FFFF0000"/>
      </font>
      <fill>
        <patternFill>
          <bgColor rgb="FFFFFF00"/>
        </patternFill>
      </fill>
    </dxf>
    <dxf>
      <font>
        <color theme="9" tint="0.79998168889431442"/>
      </font>
      <fill>
        <patternFill>
          <bgColor rgb="FF00B050"/>
        </patternFill>
      </fill>
    </dxf>
    <dxf>
      <font>
        <color rgb="FF002060"/>
      </font>
      <fill>
        <patternFill>
          <bgColor rgb="FF92D050"/>
        </patternFill>
      </fill>
    </dxf>
    <dxf>
      <font>
        <color rgb="FFFFFF00"/>
      </font>
      <fill>
        <patternFill>
          <bgColor rgb="FFFF0000"/>
        </patternFill>
      </fill>
    </dxf>
    <dxf>
      <font>
        <color rgb="FFFFFF00"/>
      </font>
      <fill>
        <patternFill>
          <bgColor rgb="FF002060"/>
        </patternFill>
      </fill>
    </dxf>
    <dxf>
      <font>
        <color theme="1"/>
      </font>
      <fill>
        <patternFill>
          <bgColor theme="0" tint="-0.24994659260841701"/>
        </patternFill>
      </fill>
    </dxf>
    <dxf>
      <fill>
        <patternFill>
          <bgColor theme="2" tint="-0.89996032593768116"/>
        </patternFill>
      </fill>
    </dxf>
    <dxf>
      <font>
        <color theme="1"/>
      </font>
      <fill>
        <patternFill>
          <bgColor theme="0" tint="-0.24994659260841701"/>
        </patternFill>
      </fill>
    </dxf>
    <dxf>
      <fill>
        <patternFill>
          <bgColor theme="2" tint="-0.89996032593768116"/>
        </patternFill>
      </fill>
    </dxf>
    <dxf>
      <font>
        <color rgb="FFFF0000"/>
      </font>
      <fill>
        <patternFill>
          <bgColor rgb="FFFFFF00"/>
        </patternFill>
      </fill>
    </dxf>
    <dxf>
      <font>
        <color rgb="FFFF0000"/>
      </font>
      <fill>
        <patternFill>
          <bgColor theme="0" tint="-0.24994659260841701"/>
        </patternFill>
      </fill>
    </dxf>
    <dxf>
      <font>
        <color rgb="FFFF0000"/>
      </font>
      <fill>
        <patternFill>
          <bgColor rgb="FFFFFF00"/>
        </patternFill>
      </fill>
    </dxf>
    <dxf>
      <font>
        <color rgb="FFFF0000"/>
      </font>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71</xdr:col>
      <xdr:colOff>56031</xdr:colOff>
      <xdr:row>1</xdr:row>
      <xdr:rowOff>67233</xdr:rowOff>
    </xdr:from>
    <xdr:to>
      <xdr:col>92</xdr:col>
      <xdr:colOff>627529</xdr:colOff>
      <xdr:row>75</xdr:row>
      <xdr:rowOff>112059</xdr:rowOff>
    </xdr:to>
    <xdr:sp macro="" textlink="">
      <xdr:nvSpPr>
        <xdr:cNvPr id="3" name="正方形/長方形 2">
          <a:extLst>
            <a:ext uri="{FF2B5EF4-FFF2-40B4-BE49-F238E27FC236}">
              <a16:creationId xmlns:a16="http://schemas.microsoft.com/office/drawing/2014/main" id="{1C2C5BE7-5B4C-4910-A3D4-DF5AAE9394B3}"/>
            </a:ext>
          </a:extLst>
        </xdr:cNvPr>
        <xdr:cNvSpPr/>
      </xdr:nvSpPr>
      <xdr:spPr>
        <a:xfrm>
          <a:off x="43966281" y="267258"/>
          <a:ext cx="14973298" cy="14846676"/>
        </a:xfrm>
        <a:prstGeom prst="rect">
          <a:avLst/>
        </a:prstGeom>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使い方。</a:t>
          </a:r>
          <a:r>
            <a:rPr lang="ja-JP" altLang="en-US" sz="1400">
              <a:solidFill>
                <a:schemeClr val="tx1"/>
              </a:solidFill>
              <a:latin typeface="Meiryo UI" panose="020B0604030504040204" pitchFamily="50" charset="-128"/>
              <a:ea typeface="Meiryo UI" panose="020B0604030504040204" pitchFamily="50" charset="-128"/>
            </a:rPr>
            <a:t> </a:t>
          </a:r>
          <a:endParaRPr lang="en-US" altLang="ja-JP" sz="1400">
            <a:solidFill>
              <a:schemeClr val="tx1"/>
            </a:solidFill>
            <a:latin typeface="Meiryo UI" panose="020B0604030504040204" pitchFamily="50" charset="-128"/>
            <a:ea typeface="Meiryo UI" panose="020B0604030504040204" pitchFamily="50" charset="-128"/>
          </a:endParaRPr>
        </a:p>
        <a:p>
          <a:pPr algn="l"/>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列の説明は</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B</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列から順番にクリアした場合に「○」を入力する項目、その時の年、クリアするダンジョン、ダンジョン</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Lv</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a:t>
          </a:r>
          <a:endPar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endParaRPr>
        </a:p>
        <a:p>
          <a:pPr algn="l"/>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F</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列以降はそのダンジョンでとる予定のアーティファクト表ってな感じ。</a:t>
          </a:r>
          <a:r>
            <a:rPr lang="ja-JP" altLang="en-US" sz="1400">
              <a:solidFill>
                <a:schemeClr val="tx1"/>
              </a:solidFill>
              <a:latin typeface="Meiryo UI" panose="020B0604030504040204" pitchFamily="50" charset="-128"/>
              <a:ea typeface="Meiryo UI" panose="020B0604030504040204" pitchFamily="50" charset="-128"/>
            </a:rPr>
            <a:t> </a:t>
          </a:r>
          <a:endPar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endParaRPr>
        </a:p>
        <a:p>
          <a:pPr algn="l"/>
          <a:endPar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endParaRPr>
        </a:p>
        <a:p>
          <a:pPr algn="l"/>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B</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列について。</a:t>
          </a:r>
          <a:endPar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endParaRPr>
        </a:p>
        <a:p>
          <a:pPr algn="l"/>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B3</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セルにも「○」が入れられる。それによって</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1</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年目がハイライトされる。</a:t>
          </a:r>
          <a:r>
            <a:rPr lang="ja-JP" altLang="en-US" sz="1400">
              <a:solidFill>
                <a:schemeClr val="tx1"/>
              </a:solidFill>
              <a:latin typeface="Meiryo UI" panose="020B0604030504040204" pitchFamily="50" charset="-128"/>
              <a:ea typeface="Meiryo UI" panose="020B0604030504040204" pitchFamily="50" charset="-128"/>
            </a:rPr>
            <a:t> </a:t>
          </a:r>
          <a:endParaRPr lang="en-US" altLang="ja-JP" sz="1400">
            <a:solidFill>
              <a:schemeClr val="tx1"/>
            </a:solidFill>
            <a:latin typeface="Meiryo UI" panose="020B0604030504040204" pitchFamily="50" charset="-128"/>
            <a:ea typeface="Meiryo UI" panose="020B0604030504040204" pitchFamily="50" charset="-128"/>
          </a:endParaRPr>
        </a:p>
        <a:p>
          <a:pPr algn="l"/>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実際に使ってみるとわかると思うが、その年の最後のセルに「○」を入れると次の年がハイライト表示され、これまで</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の年がグレーアウト表示になる。</a:t>
          </a:r>
          <a:endPar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endParaRPr>
        </a:p>
        <a:p>
          <a:pPr algn="l"/>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さらに</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D</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E</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列とも連動していて、ハイライトされているダンジョンは雫がないダンジョン</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非アクティブ状態</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で、グレーアウトされると雫が復活</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アクティブ状態</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a:t>
          </a:r>
          <a:r>
            <a:rPr lang="ja-JP" altLang="en-US" sz="1400">
              <a:solidFill>
                <a:schemeClr val="tx1"/>
              </a:solidFill>
              <a:latin typeface="Meiryo UI" panose="020B0604030504040204" pitchFamily="50" charset="-128"/>
              <a:ea typeface="Meiryo UI" panose="020B0604030504040204" pitchFamily="50" charset="-128"/>
            </a:rPr>
            <a:t> </a:t>
          </a:r>
          <a:endParaRPr lang="en-US" altLang="ja-JP" sz="1400">
            <a:solidFill>
              <a:schemeClr val="tx1"/>
            </a:solidFill>
            <a:latin typeface="Meiryo UI" panose="020B0604030504040204" pitchFamily="50" charset="-128"/>
            <a:ea typeface="Meiryo UI" panose="020B0604030504040204" pitchFamily="50" charset="-128"/>
          </a:endParaRPr>
        </a:p>
        <a:p>
          <a:pPr algn="l"/>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非アクティブ状態のダンジョンは</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4</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つまでで、</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5</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つを超えると古いところから復活していく。</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1</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年で雫を</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3</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回とると次の年。</a:t>
          </a:r>
          <a:r>
            <a:rPr lang="ja-JP" altLang="en-US" sz="1400">
              <a:solidFill>
                <a:schemeClr val="tx1"/>
              </a:solidFill>
              <a:latin typeface="Meiryo UI" panose="020B0604030504040204" pitchFamily="50" charset="-128"/>
              <a:ea typeface="Meiryo UI" panose="020B0604030504040204" pitchFamily="50" charset="-128"/>
            </a:rPr>
            <a:t> </a:t>
          </a:r>
          <a:endPar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endParaRPr>
        </a:p>
        <a:p>
          <a:pPr algn="l"/>
          <a:endPar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endParaRPr>
        </a:p>
        <a:p>
          <a:pPr algn="l"/>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D</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E</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列について。</a:t>
          </a:r>
          <a:r>
            <a:rPr lang="ja-JP" altLang="en-US" sz="1400">
              <a:solidFill>
                <a:schemeClr val="tx1"/>
              </a:solidFill>
              <a:latin typeface="Meiryo UI" panose="020B0604030504040204" pitchFamily="50" charset="-128"/>
              <a:ea typeface="Meiryo UI" panose="020B0604030504040204" pitchFamily="50" charset="-128"/>
            </a:rPr>
            <a:t> </a:t>
          </a:r>
          <a:endParaRPr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クリアする予定のダンジョンとその時のダンジョン</a:t>
          </a:r>
          <a:r>
            <a:rPr kumimoji="1" lang="en-US" altLang="ja-JP" sz="1400">
              <a:solidFill>
                <a:schemeClr val="tx1"/>
              </a:solidFill>
              <a:latin typeface="Meiryo UI" panose="020B0604030504040204" pitchFamily="50" charset="-128"/>
              <a:ea typeface="Meiryo UI" panose="020B0604030504040204" pitchFamily="50" charset="-128"/>
            </a:rPr>
            <a:t>Lv</a:t>
          </a:r>
          <a:r>
            <a:rPr kumimoji="1" lang="ja-JP" altLang="en-US" sz="1400">
              <a:solidFill>
                <a:schemeClr val="tx1"/>
              </a:solidFill>
              <a:latin typeface="Meiryo UI" panose="020B0604030504040204" pitchFamily="50" charset="-128"/>
              <a:ea typeface="Meiryo UI" panose="020B0604030504040204" pitchFamily="50" charset="-128"/>
            </a:rPr>
            <a:t>。レベルは</a:t>
          </a:r>
          <a:r>
            <a:rPr kumimoji="1" lang="en-US" altLang="ja-JP" sz="1400">
              <a:solidFill>
                <a:schemeClr val="tx1"/>
              </a:solidFill>
              <a:latin typeface="Meiryo UI" panose="020B0604030504040204" pitchFamily="50" charset="-128"/>
              <a:ea typeface="Meiryo UI" panose="020B0604030504040204" pitchFamily="50" charset="-128"/>
            </a:rPr>
            <a:t>1</a:t>
          </a:r>
          <a:r>
            <a:rPr kumimoji="1" lang="ja-JP" altLang="en-US" sz="1400">
              <a:solidFill>
                <a:schemeClr val="tx1"/>
              </a:solidFill>
              <a:latin typeface="Meiryo UI" panose="020B0604030504040204" pitchFamily="50" charset="-128"/>
              <a:ea typeface="Meiryo UI" panose="020B0604030504040204" pitchFamily="50" charset="-128"/>
            </a:rPr>
            <a:t>～</a:t>
          </a:r>
          <a:r>
            <a:rPr kumimoji="1" lang="en-US" altLang="ja-JP" sz="1400">
              <a:solidFill>
                <a:schemeClr val="tx1"/>
              </a:solidFill>
              <a:latin typeface="Meiryo UI" panose="020B0604030504040204" pitchFamily="50" charset="-128"/>
              <a:ea typeface="Meiryo UI" panose="020B0604030504040204" pitchFamily="50" charset="-128"/>
            </a:rPr>
            <a:t>3</a:t>
          </a:r>
          <a:r>
            <a:rPr kumimoji="1" lang="ja-JP" altLang="en-US" sz="1400">
              <a:solidFill>
                <a:schemeClr val="tx1"/>
              </a:solidFill>
              <a:latin typeface="Meiryo UI" panose="020B0604030504040204" pitchFamily="50" charset="-128"/>
              <a:ea typeface="Meiryo UI" panose="020B0604030504040204" pitchFamily="50" charset="-128"/>
            </a:rPr>
            <a:t>と、高難易度の</a:t>
          </a:r>
          <a:r>
            <a:rPr kumimoji="1" lang="en-US" altLang="ja-JP" sz="1400">
              <a:solidFill>
                <a:schemeClr val="tx1"/>
              </a:solidFill>
              <a:latin typeface="Meiryo UI" panose="020B0604030504040204" pitchFamily="50" charset="-128"/>
              <a:ea typeface="Meiryo UI" panose="020B0604030504040204" pitchFamily="50" charset="-128"/>
            </a:rPr>
            <a:t>X</a:t>
          </a:r>
          <a:r>
            <a:rPr kumimoji="1" lang="ja-JP" altLang="en-US" sz="1400">
              <a:solidFill>
                <a:schemeClr val="tx1"/>
              </a:solidFill>
              <a:latin typeface="Meiryo UI" panose="020B0604030504040204" pitchFamily="50" charset="-128"/>
              <a:ea typeface="Meiryo UI" panose="020B0604030504040204" pitchFamily="50" charset="-128"/>
            </a:rPr>
            <a:t>の</a:t>
          </a:r>
          <a:r>
            <a:rPr kumimoji="1" lang="en-US" altLang="ja-JP" sz="1400">
              <a:solidFill>
                <a:schemeClr val="tx1"/>
              </a:solidFill>
              <a:latin typeface="Meiryo UI" panose="020B0604030504040204" pitchFamily="50" charset="-128"/>
              <a:ea typeface="Meiryo UI" panose="020B0604030504040204" pitchFamily="50" charset="-128"/>
            </a:rPr>
            <a:t>4</a:t>
          </a:r>
          <a:r>
            <a:rPr kumimoji="1" lang="ja-JP" altLang="en-US" sz="1400">
              <a:solidFill>
                <a:schemeClr val="tx1"/>
              </a:solidFill>
              <a:latin typeface="Meiryo UI" panose="020B0604030504040204" pitchFamily="50" charset="-128"/>
              <a:ea typeface="Meiryo UI" panose="020B0604030504040204" pitchFamily="50" charset="-128"/>
            </a:rPr>
            <a:t>種類。高難易度のレベルはダンジョンごとに固定。</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雫が復活するとダンジョン</a:t>
          </a:r>
          <a:r>
            <a:rPr kumimoji="1" lang="en-US" altLang="ja-JP" sz="1400">
              <a:solidFill>
                <a:schemeClr val="tx1"/>
              </a:solidFill>
              <a:latin typeface="Meiryo UI" panose="020B0604030504040204" pitchFamily="50" charset="-128"/>
              <a:ea typeface="Meiryo UI" panose="020B0604030504040204" pitchFamily="50" charset="-128"/>
            </a:rPr>
            <a:t>Lv</a:t>
          </a:r>
          <a:r>
            <a:rPr kumimoji="1" lang="ja-JP" altLang="en-US" sz="1400">
              <a:solidFill>
                <a:schemeClr val="tx1"/>
              </a:solidFill>
              <a:latin typeface="Meiryo UI" panose="020B0604030504040204" pitchFamily="50" charset="-128"/>
              <a:ea typeface="Meiryo UI" panose="020B0604030504040204" pitchFamily="50" charset="-128"/>
            </a:rPr>
            <a:t>は最大</a:t>
          </a:r>
          <a:r>
            <a:rPr kumimoji="1" lang="en-US" altLang="ja-JP" sz="1400">
              <a:solidFill>
                <a:schemeClr val="tx1"/>
              </a:solidFill>
              <a:latin typeface="Meiryo UI" panose="020B0604030504040204" pitchFamily="50" charset="-128"/>
              <a:ea typeface="Meiryo UI" panose="020B0604030504040204" pitchFamily="50" charset="-128"/>
            </a:rPr>
            <a:t>3</a:t>
          </a:r>
          <a:r>
            <a:rPr kumimoji="1" lang="ja-JP" altLang="en-US" sz="1400">
              <a:solidFill>
                <a:schemeClr val="tx1"/>
              </a:solidFill>
              <a:latin typeface="Meiryo UI" panose="020B0604030504040204" pitchFamily="50" charset="-128"/>
              <a:ea typeface="Meiryo UI" panose="020B0604030504040204" pitchFamily="50" charset="-128"/>
            </a:rPr>
            <a:t>まで上がる。一度上がると後戻りできない。</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en-US" altLang="ja-JP" sz="1400">
              <a:solidFill>
                <a:schemeClr val="tx1"/>
              </a:solidFill>
              <a:latin typeface="Meiryo UI" panose="020B0604030504040204" pitchFamily="50" charset="-128"/>
              <a:ea typeface="Meiryo UI" panose="020B0604030504040204" pitchFamily="50" charset="-128"/>
            </a:rPr>
            <a:t>X</a:t>
          </a:r>
          <a:r>
            <a:rPr kumimoji="1" lang="ja-JP" altLang="en-US" sz="1400">
              <a:solidFill>
                <a:schemeClr val="tx1"/>
              </a:solidFill>
              <a:latin typeface="Meiryo UI" panose="020B0604030504040204" pitchFamily="50" charset="-128"/>
              <a:ea typeface="Meiryo UI" panose="020B0604030504040204" pitchFamily="50" charset="-128"/>
            </a:rPr>
            <a:t>はヴィレンツェ山攻略後に攻略可能だが元のダンジョンレベルのダンジョンも攻略可能。</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なお、</a:t>
          </a:r>
          <a:r>
            <a:rPr kumimoji="1" lang="en-US" altLang="ja-JP" sz="1400">
              <a:solidFill>
                <a:schemeClr val="tx1"/>
              </a:solidFill>
              <a:latin typeface="Meiryo UI" panose="020B0604030504040204" pitchFamily="50" charset="-128"/>
              <a:ea typeface="Meiryo UI" panose="020B0604030504040204" pitchFamily="50" charset="-128"/>
            </a:rPr>
            <a:t>D</a:t>
          </a:r>
          <a:r>
            <a:rPr kumimoji="1" lang="ja-JP" altLang="en-US" sz="1400">
              <a:solidFill>
                <a:schemeClr val="tx1"/>
              </a:solidFill>
              <a:latin typeface="Meiryo UI" panose="020B0604030504040204" pitchFamily="50" charset="-128"/>
              <a:ea typeface="Meiryo UI" panose="020B0604030504040204" pitchFamily="50" charset="-128"/>
            </a:rPr>
            <a:t>・</a:t>
          </a:r>
          <a:r>
            <a:rPr kumimoji="1" lang="en-US" altLang="ja-JP" sz="1400">
              <a:solidFill>
                <a:schemeClr val="tx1"/>
              </a:solidFill>
              <a:latin typeface="Meiryo UI" panose="020B0604030504040204" pitchFamily="50" charset="-128"/>
              <a:ea typeface="Meiryo UI" panose="020B0604030504040204" pitchFamily="50" charset="-128"/>
            </a:rPr>
            <a:t>E</a:t>
          </a:r>
          <a:r>
            <a:rPr kumimoji="1" lang="ja-JP" altLang="en-US" sz="1400">
              <a:solidFill>
                <a:schemeClr val="tx1"/>
              </a:solidFill>
              <a:latin typeface="Meiryo UI" panose="020B0604030504040204" pitchFamily="50" charset="-128"/>
              <a:ea typeface="Meiryo UI" panose="020B0604030504040204" pitchFamily="50" charset="-128"/>
            </a:rPr>
            <a:t>列の値によってダンジョンで取る予定のアーティファクトは</a:t>
          </a:r>
          <a:r>
            <a:rPr kumimoji="1" lang="en-US" altLang="ja-JP" sz="1400">
              <a:solidFill>
                <a:schemeClr val="tx1"/>
              </a:solidFill>
              <a:latin typeface="Meiryo UI" panose="020B0604030504040204" pitchFamily="50" charset="-128"/>
              <a:ea typeface="Meiryo UI" panose="020B0604030504040204" pitchFamily="50" charset="-128"/>
            </a:rPr>
            <a:t>T</a:t>
          </a:r>
          <a:r>
            <a:rPr kumimoji="1" lang="ja-JP" altLang="en-US" sz="1400">
              <a:solidFill>
                <a:schemeClr val="tx1"/>
              </a:solidFill>
              <a:latin typeface="Meiryo UI" panose="020B0604030504040204" pitchFamily="50" charset="-128"/>
              <a:ea typeface="Meiryo UI" panose="020B0604030504040204" pitchFamily="50" charset="-128"/>
            </a:rPr>
            <a:t>列以降の表から抽出しているため、</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取る予定のアーティファクトを変更する場合は</a:t>
          </a:r>
          <a:r>
            <a:rPr kumimoji="1" lang="en-US" altLang="ja-JP" sz="1400">
              <a:solidFill>
                <a:schemeClr val="tx1"/>
              </a:solidFill>
              <a:latin typeface="Meiryo UI" panose="020B0604030504040204" pitchFamily="50" charset="-128"/>
              <a:ea typeface="Meiryo UI" panose="020B0604030504040204" pitchFamily="50" charset="-128"/>
            </a:rPr>
            <a:t>T</a:t>
          </a:r>
          <a:r>
            <a:rPr kumimoji="1" lang="ja-JP" altLang="en-US" sz="1400">
              <a:solidFill>
                <a:schemeClr val="tx1"/>
              </a:solidFill>
              <a:latin typeface="Meiryo UI" panose="020B0604030504040204" pitchFamily="50" charset="-128"/>
              <a:ea typeface="Meiryo UI" panose="020B0604030504040204" pitchFamily="50" charset="-128"/>
            </a:rPr>
            <a:t>列以降の表を変えること推奨。</a:t>
          </a:r>
          <a:endParaRPr kumimoji="1" lang="en-US" altLang="ja-JP" sz="1400">
            <a:solidFill>
              <a:schemeClr val="tx1"/>
            </a:solidFill>
            <a:latin typeface="Meiryo UI" panose="020B0604030504040204" pitchFamily="50" charset="-128"/>
            <a:ea typeface="Meiryo UI" panose="020B0604030504040204" pitchFamily="50" charset="-128"/>
          </a:endParaRPr>
        </a:p>
        <a:p>
          <a:pPr algn="l"/>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en-US" altLang="ja-JP" sz="1400">
              <a:solidFill>
                <a:schemeClr val="tx1"/>
              </a:solidFill>
              <a:latin typeface="Meiryo UI" panose="020B0604030504040204" pitchFamily="50" charset="-128"/>
              <a:ea typeface="Meiryo UI" panose="020B0604030504040204" pitchFamily="50" charset="-128"/>
            </a:rPr>
            <a:t>F</a:t>
          </a:r>
          <a:r>
            <a:rPr kumimoji="1" lang="ja-JP" altLang="en-US" sz="1400">
              <a:solidFill>
                <a:schemeClr val="tx1"/>
              </a:solidFill>
              <a:latin typeface="Meiryo UI" panose="020B0604030504040204" pitchFamily="50" charset="-128"/>
              <a:ea typeface="Meiryo UI" panose="020B0604030504040204" pitchFamily="50" charset="-128"/>
            </a:rPr>
            <a:t>列以降について。</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条件付き書式による色変を採用、詳細は左上の欄を参照のこと。色は</a:t>
          </a:r>
          <a:r>
            <a:rPr kumimoji="1" lang="en-US" altLang="ja-JP" sz="1400">
              <a:solidFill>
                <a:schemeClr val="tx1"/>
              </a:solidFill>
              <a:latin typeface="Meiryo UI" panose="020B0604030504040204" pitchFamily="50" charset="-128"/>
              <a:ea typeface="Meiryo UI" panose="020B0604030504040204" pitchFamily="50" charset="-128"/>
            </a:rPr>
            <a:t>T</a:t>
          </a:r>
          <a:r>
            <a:rPr kumimoji="1" lang="ja-JP" altLang="en-US" sz="1400">
              <a:solidFill>
                <a:schemeClr val="tx1"/>
              </a:solidFill>
              <a:latin typeface="Meiryo UI" panose="020B0604030504040204" pitchFamily="50" charset="-128"/>
              <a:ea typeface="Meiryo UI" panose="020B0604030504040204" pitchFamily="50" charset="-128"/>
            </a:rPr>
            <a:t>列以降の表の変な記号と連動している。</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ちなみに</a:t>
          </a:r>
          <a:r>
            <a:rPr kumimoji="1" lang="en-US" altLang="ja-JP" sz="1400">
              <a:solidFill>
                <a:schemeClr val="tx1"/>
              </a:solidFill>
              <a:latin typeface="Meiryo UI" panose="020B0604030504040204" pitchFamily="50" charset="-128"/>
              <a:ea typeface="Meiryo UI" panose="020B0604030504040204" pitchFamily="50" charset="-128"/>
            </a:rPr>
            <a:t>……</a:t>
          </a:r>
        </a:p>
        <a:p>
          <a:pPr algn="l"/>
          <a:r>
            <a:rPr kumimoji="1" lang="ja-JP" altLang="en-US" sz="1400">
              <a:solidFill>
                <a:schemeClr val="tx1"/>
              </a:solidFill>
              <a:latin typeface="Meiryo UI" panose="020B0604030504040204" pitchFamily="50" charset="-128"/>
              <a:ea typeface="Meiryo UI" panose="020B0604030504040204" pitchFamily="50" charset="-128"/>
            </a:rPr>
            <a:t>最低値とは：条件を頑張らない場合に</a:t>
          </a:r>
          <a:r>
            <a:rPr kumimoji="1" lang="en-US" altLang="ja-JP" sz="1400">
              <a:solidFill>
                <a:schemeClr val="tx1"/>
              </a:solidFill>
              <a:latin typeface="Meiryo UI" panose="020B0604030504040204" pitchFamily="50" charset="-128"/>
              <a:ea typeface="Meiryo UI" panose="020B0604030504040204" pitchFamily="50" charset="-128"/>
            </a:rPr>
            <a:t>100</a:t>
          </a:r>
          <a:r>
            <a:rPr kumimoji="1" lang="ja-JP" altLang="en-US" sz="1400">
              <a:solidFill>
                <a:schemeClr val="tx1"/>
              </a:solidFill>
              <a:latin typeface="Meiryo UI" panose="020B0604030504040204" pitchFamily="50" charset="-128"/>
              <a:ea typeface="Meiryo UI" panose="020B0604030504040204" pitchFamily="50" charset="-128"/>
            </a:rPr>
            <a:t>％出てくるアーティファクトのこと。</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ダンジョン</a:t>
          </a:r>
          <a:r>
            <a:rPr kumimoji="1" lang="en-US" altLang="ja-JP" sz="1400">
              <a:solidFill>
                <a:schemeClr val="tx1"/>
              </a:solidFill>
              <a:latin typeface="Meiryo UI" panose="020B0604030504040204" pitchFamily="50" charset="-128"/>
              <a:ea typeface="Meiryo UI" panose="020B0604030504040204" pitchFamily="50" charset="-128"/>
            </a:rPr>
            <a:t>Lv.1</a:t>
          </a:r>
          <a:r>
            <a:rPr kumimoji="1" lang="ja-JP" altLang="en-US" sz="1400">
              <a:solidFill>
                <a:schemeClr val="tx1"/>
              </a:solidFill>
              <a:latin typeface="Meiryo UI" panose="020B0604030504040204" pitchFamily="50" charset="-128"/>
              <a:ea typeface="Meiryo UI" panose="020B0604030504040204" pitchFamily="50" charset="-128"/>
            </a:rPr>
            <a:t>は</a:t>
          </a:r>
          <a:r>
            <a:rPr kumimoji="1" lang="en-US" altLang="ja-JP" sz="1400">
              <a:solidFill>
                <a:schemeClr val="tx1"/>
              </a:solidFill>
              <a:latin typeface="Meiryo UI" panose="020B0604030504040204" pitchFamily="50" charset="-128"/>
              <a:ea typeface="Meiryo UI" panose="020B0604030504040204" pitchFamily="50" charset="-128"/>
            </a:rPr>
            <a:t>AF</a:t>
          </a:r>
          <a:r>
            <a:rPr kumimoji="1" lang="ja-JP" altLang="en-US" sz="1400">
              <a:solidFill>
                <a:schemeClr val="tx1"/>
              </a:solidFill>
              <a:latin typeface="Meiryo UI" panose="020B0604030504040204" pitchFamily="50" charset="-128"/>
              <a:ea typeface="Meiryo UI" panose="020B0604030504040204" pitchFamily="50" charset="-128"/>
            </a:rPr>
            <a:t>精算時テーブル</a:t>
          </a:r>
          <a:r>
            <a:rPr kumimoji="1" lang="en-US" altLang="ja-JP" sz="1400">
              <a:solidFill>
                <a:schemeClr val="tx1"/>
              </a:solidFill>
              <a:latin typeface="Meiryo UI" panose="020B0604030504040204" pitchFamily="50" charset="-128"/>
              <a:ea typeface="Meiryo UI" panose="020B0604030504040204" pitchFamily="50" charset="-128"/>
            </a:rPr>
            <a:t>A</a:t>
          </a:r>
          <a:r>
            <a:rPr kumimoji="1" lang="ja-JP" altLang="en-US" sz="1400">
              <a:solidFill>
                <a:schemeClr val="tx1"/>
              </a:solidFill>
              <a:latin typeface="Meiryo UI" panose="020B0604030504040204" pitchFamily="50" charset="-128"/>
              <a:ea typeface="Meiryo UI" panose="020B0604030504040204" pitchFamily="50" charset="-128"/>
            </a:rPr>
            <a:t>、</a:t>
          </a:r>
          <a:r>
            <a:rPr kumimoji="1" lang="en-US" altLang="ja-JP" sz="1400">
              <a:solidFill>
                <a:schemeClr val="tx1"/>
              </a:solidFill>
              <a:latin typeface="Meiryo UI" panose="020B0604030504040204" pitchFamily="50" charset="-128"/>
              <a:ea typeface="Meiryo UI" panose="020B0604030504040204" pitchFamily="50" charset="-128"/>
            </a:rPr>
            <a:t>Lv.2</a:t>
          </a:r>
          <a:r>
            <a:rPr kumimoji="1" lang="ja-JP" altLang="en-US" sz="1400">
              <a:solidFill>
                <a:schemeClr val="tx1"/>
              </a:solidFill>
              <a:latin typeface="Meiryo UI" panose="020B0604030504040204" pitchFamily="50" charset="-128"/>
              <a:ea typeface="Meiryo UI" panose="020B0604030504040204" pitchFamily="50" charset="-128"/>
            </a:rPr>
            <a:t>はテーブル</a:t>
          </a:r>
          <a:r>
            <a:rPr kumimoji="1" lang="en-US" altLang="ja-JP" sz="1400">
              <a:solidFill>
                <a:schemeClr val="tx1"/>
              </a:solidFill>
              <a:latin typeface="Meiryo UI" panose="020B0604030504040204" pitchFamily="50" charset="-128"/>
              <a:ea typeface="Meiryo UI" panose="020B0604030504040204" pitchFamily="50" charset="-128"/>
            </a:rPr>
            <a:t>C</a:t>
          </a:r>
          <a:r>
            <a:rPr kumimoji="1" lang="ja-JP" altLang="en-US" sz="1400">
              <a:solidFill>
                <a:schemeClr val="tx1"/>
              </a:solidFill>
              <a:latin typeface="Meiryo UI" panose="020B0604030504040204" pitchFamily="50" charset="-128"/>
              <a:ea typeface="Meiryo UI" panose="020B0604030504040204" pitchFamily="50" charset="-128"/>
            </a:rPr>
            <a:t>、</a:t>
          </a:r>
          <a:r>
            <a:rPr kumimoji="1" lang="en-US" altLang="ja-JP" sz="1400">
              <a:solidFill>
                <a:schemeClr val="tx1"/>
              </a:solidFill>
              <a:latin typeface="Meiryo UI" panose="020B0604030504040204" pitchFamily="50" charset="-128"/>
              <a:ea typeface="Meiryo UI" panose="020B0604030504040204" pitchFamily="50" charset="-128"/>
            </a:rPr>
            <a:t>Lv.3</a:t>
          </a:r>
          <a:r>
            <a:rPr kumimoji="1" lang="ja-JP" altLang="en-US" sz="1400">
              <a:solidFill>
                <a:schemeClr val="tx1"/>
              </a:solidFill>
              <a:latin typeface="Meiryo UI" panose="020B0604030504040204" pitchFamily="50" charset="-128"/>
              <a:ea typeface="Meiryo UI" panose="020B0604030504040204" pitchFamily="50" charset="-128"/>
            </a:rPr>
            <a:t>はテーブル</a:t>
          </a:r>
          <a:r>
            <a:rPr kumimoji="1" lang="en-US" altLang="ja-JP" sz="1400">
              <a:solidFill>
                <a:schemeClr val="tx1"/>
              </a:solidFill>
              <a:latin typeface="Meiryo UI" panose="020B0604030504040204" pitchFamily="50" charset="-128"/>
              <a:ea typeface="Meiryo UI" panose="020B0604030504040204" pitchFamily="50" charset="-128"/>
            </a:rPr>
            <a:t>E</a:t>
          </a:r>
          <a:r>
            <a:rPr kumimoji="1" lang="ja-JP" altLang="en-US" sz="1400">
              <a:solidFill>
                <a:schemeClr val="tx1"/>
              </a:solidFill>
              <a:latin typeface="Meiryo UI" panose="020B0604030504040204" pitchFamily="50" charset="-128"/>
              <a:ea typeface="Meiryo UI" panose="020B0604030504040204" pitchFamily="50" charset="-128"/>
            </a:rPr>
            <a:t>のこと。精算時テーブルについては当サイトなどを参照のこと。</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預かりものとは：ダンジョン攻略中で途中で手に入れるアーティファクトのこと。</a:t>
          </a:r>
          <a:r>
            <a:rPr kumimoji="1" lang="en-US" altLang="ja-JP" sz="1400">
              <a:solidFill>
                <a:schemeClr val="tx1"/>
              </a:solidFill>
              <a:latin typeface="Meiryo UI" panose="020B0604030504040204" pitchFamily="50" charset="-128"/>
              <a:ea typeface="Meiryo UI" panose="020B0604030504040204" pitchFamily="50" charset="-128"/>
            </a:rPr>
            <a:t>(</a:t>
          </a:r>
          <a:r>
            <a:rPr kumimoji="1" lang="ja-JP" altLang="en-US" sz="1400">
              <a:solidFill>
                <a:schemeClr val="tx1"/>
              </a:solidFill>
              <a:latin typeface="Meiryo UI" panose="020B0604030504040204" pitchFamily="50" charset="-128"/>
              <a:ea typeface="Meiryo UI" panose="020B0604030504040204" pitchFamily="50" charset="-128"/>
            </a:rPr>
            <a:t>ほぼゲーム上の表記まま</a:t>
          </a:r>
          <a:r>
            <a:rPr kumimoji="1" lang="en-US" altLang="ja-JP" sz="1400">
              <a:solidFill>
                <a:schemeClr val="tx1"/>
              </a:solidFill>
              <a:latin typeface="Meiryo UI" panose="020B0604030504040204" pitchFamily="50" charset="-128"/>
              <a:ea typeface="Meiryo UI" panose="020B0604030504040204" pitchFamily="50" charset="-128"/>
            </a:rPr>
            <a:t>)</a:t>
          </a:r>
          <a:r>
            <a:rPr kumimoji="1" lang="ja-JP" altLang="en-US" sz="1400">
              <a:solidFill>
                <a:schemeClr val="tx1"/>
              </a:solidFill>
              <a:latin typeface="Meiryo UI" panose="020B0604030504040204" pitchFamily="50" charset="-128"/>
              <a:ea typeface="Meiryo UI" panose="020B0604030504040204" pitchFamily="50" charset="-128"/>
            </a:rPr>
            <a:t>。</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複数選択からのランダム抽選のためリセマラを強いられる。預かりもの</a:t>
          </a:r>
          <a:r>
            <a:rPr kumimoji="1" lang="en-US" altLang="ja-JP" sz="1400">
              <a:solidFill>
                <a:schemeClr val="tx1"/>
              </a:solidFill>
              <a:latin typeface="Meiryo UI" panose="020B0604030504040204" pitchFamily="50" charset="-128"/>
              <a:ea typeface="Meiryo UI" panose="020B0604030504040204" pitchFamily="50" charset="-128"/>
            </a:rPr>
            <a:t>AF</a:t>
          </a:r>
          <a:r>
            <a:rPr kumimoji="1" lang="ja-JP" altLang="en-US" sz="1400">
              <a:solidFill>
                <a:schemeClr val="tx1"/>
              </a:solidFill>
              <a:latin typeface="Meiryo UI" panose="020B0604030504040204" pitchFamily="50" charset="-128"/>
              <a:ea typeface="Meiryo UI" panose="020B0604030504040204" pitchFamily="50" charset="-128"/>
            </a:rPr>
            <a:t>については当サイトなどを参照のこと。</a:t>
          </a:r>
          <a:endParaRPr kumimoji="1" lang="en-US" altLang="ja-JP" sz="1400">
            <a:solidFill>
              <a:schemeClr val="tx1"/>
            </a:solidFill>
            <a:latin typeface="Meiryo UI" panose="020B0604030504040204" pitchFamily="50" charset="-128"/>
            <a:ea typeface="Meiryo UI" panose="020B0604030504040204" pitchFamily="50" charset="-128"/>
          </a:endParaRPr>
        </a:p>
        <a:p>
          <a:pPr algn="l"/>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参考までに、デフォルトの作表値について。</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・原則として簡単なダンジョンで最低値を回収する。</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・キランダ火山</a:t>
          </a:r>
          <a:r>
            <a:rPr kumimoji="1" lang="en-US" altLang="ja-JP" sz="1400">
              <a:solidFill>
                <a:schemeClr val="tx1"/>
              </a:solidFill>
              <a:latin typeface="Meiryo UI" panose="020B0604030504040204" pitchFamily="50" charset="-128"/>
              <a:ea typeface="Meiryo UI" panose="020B0604030504040204" pitchFamily="50" charset="-128"/>
            </a:rPr>
            <a:t>Lv.1</a:t>
          </a:r>
          <a:r>
            <a:rPr kumimoji="1" lang="ja-JP" altLang="en-US" sz="1400">
              <a:solidFill>
                <a:schemeClr val="tx1"/>
              </a:solidFill>
              <a:latin typeface="Meiryo UI" panose="020B0604030504040204" pitchFamily="50" charset="-128"/>
              <a:ea typeface="Meiryo UI" panose="020B0604030504040204" pitchFamily="50" charset="-128"/>
            </a:rPr>
            <a:t>に行くタイミングでは船代がかかっているためここでの回収はあきらめている。</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ミスリル取れるから売ればいいんじゃという人はそれで。フリーパス取ってからという人もそれで。</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・ティダ村長いので</a:t>
          </a:r>
          <a:r>
            <a:rPr kumimoji="1" lang="en-US" altLang="ja-JP" sz="1400">
              <a:solidFill>
                <a:schemeClr val="tx1"/>
              </a:solidFill>
              <a:latin typeface="Meiryo UI" panose="020B0604030504040204" pitchFamily="50" charset="-128"/>
              <a:ea typeface="Meiryo UI" panose="020B0604030504040204" pitchFamily="50" charset="-128"/>
            </a:rPr>
            <a:t>Lv.3</a:t>
          </a:r>
          <a:r>
            <a:rPr kumimoji="1" lang="ja-JP" altLang="en-US" sz="1400">
              <a:solidFill>
                <a:schemeClr val="tx1"/>
              </a:solidFill>
              <a:latin typeface="Meiryo UI" panose="020B0604030504040204" pitchFamily="50" charset="-128"/>
              <a:ea typeface="Meiryo UI" panose="020B0604030504040204" pitchFamily="50" charset="-128"/>
            </a:rPr>
            <a:t>で「フレイムタン」取ろうという予定をなるべく避けている。特に目新しいものもないし。</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一方で、コナル・クルハ湿原長いのに</a:t>
          </a:r>
          <a:r>
            <a:rPr kumimoji="1" lang="en-US" altLang="ja-JP" sz="1400">
              <a:solidFill>
                <a:schemeClr val="tx1"/>
              </a:solidFill>
              <a:latin typeface="Meiryo UI" panose="020B0604030504040204" pitchFamily="50" charset="-128"/>
              <a:ea typeface="Meiryo UI" panose="020B0604030504040204" pitchFamily="50" charset="-128"/>
            </a:rPr>
            <a:t>Lv.2</a:t>
          </a:r>
          <a:r>
            <a:rPr kumimoji="1" lang="ja-JP" altLang="en-US" sz="1400">
              <a:solidFill>
                <a:schemeClr val="tx1"/>
              </a:solidFill>
              <a:latin typeface="Meiryo UI" panose="020B0604030504040204" pitchFamily="50" charset="-128"/>
              <a:ea typeface="Meiryo UI" panose="020B0604030504040204" pitchFamily="50" charset="-128"/>
            </a:rPr>
            <a:t>にアーティファクトを集中させているのはレシピ回収を兼ねているから。</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長くても必要経費と思ってこのタイミングで「きよめのよろい」「せいなるよろい」「きんのよろい」をコンプしてしまうのが吉。</a:t>
          </a:r>
        </a:p>
        <a:p>
          <a:pPr algn="l"/>
          <a:r>
            <a:rPr kumimoji="1" lang="ja-JP" altLang="en-US" sz="1400">
              <a:solidFill>
                <a:schemeClr val="tx1"/>
              </a:solidFill>
              <a:latin typeface="Meiryo UI" panose="020B0604030504040204" pitchFamily="50" charset="-128"/>
              <a:ea typeface="Meiryo UI" panose="020B0604030504040204" pitchFamily="50" charset="-128"/>
            </a:rPr>
            <a:t>・デーモンズコートもあまり広く無いダンジョンのため、預かりものをなるべく入れている。</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・左上にも記載しているが、レアアーティファクト外の「パワーリスト」「ノアのリュート」「サンダーリング」「ケアルリング」は預かりもの限定と面倒。</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「オニオンソード」「アルテマのしょ」なども精算時テーブルはレア判定よりのため、できれば預かりもの推奨。</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・ちなみに個人的に</a:t>
          </a:r>
          <a:r>
            <a:rPr kumimoji="1" lang="en-US" altLang="ja-JP" sz="1400">
              <a:solidFill>
                <a:schemeClr val="tx1"/>
              </a:solidFill>
              <a:latin typeface="Meiryo UI" panose="020B0604030504040204" pitchFamily="50" charset="-128"/>
              <a:ea typeface="Meiryo UI" panose="020B0604030504040204" pitchFamily="50" charset="-128"/>
            </a:rPr>
            <a:t>(</a:t>
          </a:r>
          <a:r>
            <a:rPr kumimoji="1" lang="ja-JP" altLang="en-US" sz="1400">
              <a:solidFill>
                <a:schemeClr val="tx1"/>
              </a:solidFill>
              <a:latin typeface="Meiryo UI" panose="020B0604030504040204" pitchFamily="50" charset="-128"/>
              <a:ea typeface="Meiryo UI" panose="020B0604030504040204" pitchFamily="50" charset="-128"/>
            </a:rPr>
            <a:t>最低値を狙ううえで</a:t>
          </a:r>
          <a:r>
            <a:rPr kumimoji="1" lang="en-US" altLang="ja-JP" sz="1400">
              <a:solidFill>
                <a:schemeClr val="tx1"/>
              </a:solidFill>
              <a:latin typeface="Meiryo UI" panose="020B0604030504040204" pitchFamily="50" charset="-128"/>
              <a:ea typeface="Meiryo UI" panose="020B0604030504040204" pitchFamily="50" charset="-128"/>
            </a:rPr>
            <a:t>)</a:t>
          </a:r>
          <a:r>
            <a:rPr kumimoji="1" lang="ja-JP" altLang="en-US" sz="1400">
              <a:solidFill>
                <a:schemeClr val="tx1"/>
              </a:solidFill>
              <a:latin typeface="Meiryo UI" panose="020B0604030504040204" pitchFamily="50" charset="-128"/>
              <a:ea typeface="Meiryo UI" panose="020B0604030504040204" pitchFamily="50" charset="-128"/>
            </a:rPr>
            <a:t>楽なダンジョン</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リバーベル街道：純粋に短い</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キノコの森：若干長めだが敵が強くない、面倒な敵もスルーしやすい</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ヴェオ・ル水門：微妙に長めの行程だがこのぐらいは許容、</a:t>
          </a:r>
          <a:r>
            <a:rPr kumimoji="1" lang="en-US" altLang="ja-JP" sz="1400">
              <a:solidFill>
                <a:schemeClr val="tx1"/>
              </a:solidFill>
              <a:latin typeface="Meiryo UI" panose="020B0604030504040204" pitchFamily="50" charset="-128"/>
              <a:ea typeface="Meiryo UI" panose="020B0604030504040204" pitchFamily="50" charset="-128"/>
            </a:rPr>
            <a:t>1</a:t>
          </a:r>
          <a:r>
            <a:rPr kumimoji="1" lang="ja-JP" altLang="en-US" sz="1400">
              <a:solidFill>
                <a:schemeClr val="tx1"/>
              </a:solidFill>
              <a:latin typeface="Meiryo UI" panose="020B0604030504040204" pitchFamily="50" charset="-128"/>
              <a:ea typeface="Meiryo UI" panose="020B0604030504040204" pitchFamily="50" charset="-128"/>
            </a:rPr>
            <a:t>マップしかないし</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デーモンズ・コート：とにかく短く、行くポイントは決まっているため慣れればすぐにボス戦</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キランダ火山：暑いため疲れたクポ</a:t>
          </a:r>
          <a:r>
            <a:rPr kumimoji="1" lang="en-US" altLang="ja-JP" sz="1400">
              <a:solidFill>
                <a:schemeClr val="tx1"/>
              </a:solidFill>
              <a:latin typeface="Meiryo UI" panose="020B0604030504040204" pitchFamily="50" charset="-128"/>
              <a:ea typeface="Meiryo UI" panose="020B0604030504040204" pitchFamily="50" charset="-128"/>
            </a:rPr>
            <a:t>―</a:t>
          </a:r>
          <a:r>
            <a:rPr kumimoji="1" lang="ja-JP" altLang="en-US" sz="1400">
              <a:solidFill>
                <a:schemeClr val="tx1"/>
              </a:solidFill>
              <a:latin typeface="Meiryo UI" panose="020B0604030504040204" pitchFamily="50" charset="-128"/>
              <a:ea typeface="Meiryo UI" panose="020B0604030504040204" pitchFamily="50" charset="-128"/>
            </a:rPr>
            <a:t>をすぐ発動するが行程は案外短くてボスの部屋が割と近い</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・ついでに個人的に</a:t>
          </a:r>
          <a:r>
            <a:rPr kumimoji="1" lang="en-US" altLang="ja-JP" sz="1400">
              <a:solidFill>
                <a:schemeClr val="tx1"/>
              </a:solidFill>
              <a:latin typeface="Meiryo UI" panose="020B0604030504040204" pitchFamily="50" charset="-128"/>
              <a:ea typeface="Meiryo UI" panose="020B0604030504040204" pitchFamily="50" charset="-128"/>
            </a:rPr>
            <a:t>(</a:t>
          </a:r>
          <a:r>
            <a:rPr kumimoji="1" lang="ja-JP" altLang="en-US" sz="1400">
              <a:solidFill>
                <a:schemeClr val="tx1"/>
              </a:solidFill>
              <a:latin typeface="Meiryo UI" panose="020B0604030504040204" pitchFamily="50" charset="-128"/>
              <a:ea typeface="Meiryo UI" panose="020B0604030504040204" pitchFamily="50" charset="-128"/>
            </a:rPr>
            <a:t>最低値を狙ううえで</a:t>
          </a:r>
          <a:r>
            <a:rPr kumimoji="1" lang="en-US" altLang="ja-JP" sz="1400">
              <a:solidFill>
                <a:schemeClr val="tx1"/>
              </a:solidFill>
              <a:latin typeface="Meiryo UI" panose="020B0604030504040204" pitchFamily="50" charset="-128"/>
              <a:ea typeface="Meiryo UI" panose="020B0604030504040204" pitchFamily="50" charset="-128"/>
            </a:rPr>
            <a:t>)</a:t>
          </a:r>
          <a:r>
            <a:rPr kumimoji="1" lang="ja-JP" altLang="en-US" sz="1400">
              <a:solidFill>
                <a:schemeClr val="tx1"/>
              </a:solidFill>
              <a:latin typeface="Meiryo UI" panose="020B0604030504040204" pitchFamily="50" charset="-128"/>
              <a:ea typeface="Meiryo UI" panose="020B0604030504040204" pitchFamily="50" charset="-128"/>
            </a:rPr>
            <a:t>面倒なダンジョン</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カトゥリゲス鉱山：何気に</a:t>
          </a:r>
          <a:r>
            <a:rPr kumimoji="1" lang="en-US" altLang="ja-JP" sz="1400">
              <a:solidFill>
                <a:schemeClr val="tx1"/>
              </a:solidFill>
              <a:latin typeface="Meiryo UI" panose="020B0604030504040204" pitchFamily="50" charset="-128"/>
              <a:ea typeface="Meiryo UI" panose="020B0604030504040204" pitchFamily="50" charset="-128"/>
            </a:rPr>
            <a:t>3</a:t>
          </a:r>
          <a:r>
            <a:rPr kumimoji="1" lang="ja-JP" altLang="en-US" sz="1400">
              <a:solidFill>
                <a:schemeClr val="tx1"/>
              </a:solidFill>
              <a:latin typeface="Meiryo UI" panose="020B0604030504040204" pitchFamily="50" charset="-128"/>
              <a:ea typeface="Meiryo UI" panose="020B0604030504040204" pitchFamily="50" charset="-128"/>
            </a:rPr>
            <a:t>マップ構成でただひたすら長い</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ゴブリンの壁：マップは若干面倒だがそこまででもない、ボスは弱いくせに面倒な要素満載</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ティダの村：</a:t>
          </a:r>
          <a:r>
            <a:rPr kumimoji="1" lang="en-US" altLang="ja-JP" sz="1400">
              <a:solidFill>
                <a:schemeClr val="tx1"/>
              </a:solidFill>
              <a:latin typeface="Meiryo UI" panose="020B0604030504040204" pitchFamily="50" charset="-128"/>
              <a:ea typeface="Meiryo UI" panose="020B0604030504040204" pitchFamily="50" charset="-128"/>
            </a:rPr>
            <a:t>2</a:t>
          </a:r>
          <a:r>
            <a:rPr kumimoji="1" lang="ja-JP" altLang="en-US" sz="1400">
              <a:solidFill>
                <a:schemeClr val="tx1"/>
              </a:solidFill>
              <a:latin typeface="Meiryo UI" panose="020B0604030504040204" pitchFamily="50" charset="-128"/>
              <a:ea typeface="Meiryo UI" panose="020B0604030504040204" pitchFamily="50" charset="-128"/>
            </a:rPr>
            <a:t>マップ構成だが</a:t>
          </a:r>
          <a:r>
            <a:rPr kumimoji="1" lang="en-US" altLang="ja-JP" sz="1400">
              <a:solidFill>
                <a:schemeClr val="tx1"/>
              </a:solidFill>
              <a:latin typeface="Meiryo UI" panose="020B0604030504040204" pitchFamily="50" charset="-128"/>
              <a:ea typeface="Meiryo UI" panose="020B0604030504040204" pitchFamily="50" charset="-128"/>
            </a:rPr>
            <a:t>1</a:t>
          </a:r>
          <a:r>
            <a:rPr kumimoji="1" lang="ja-JP" altLang="en-US" sz="1400">
              <a:solidFill>
                <a:schemeClr val="tx1"/>
              </a:solidFill>
              <a:latin typeface="Meiryo UI" panose="020B0604030504040204" pitchFamily="50" charset="-128"/>
              <a:ea typeface="Meiryo UI" panose="020B0604030504040204" pitchFamily="50" charset="-128"/>
            </a:rPr>
            <a:t>マップがひたすら長い</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ジャック・モキートの館：ボス出現に特定敵撃破を要するため最低値を選ぶ場合は条件の吟味が必要、しかも画面切り替え大杉、種族スイッチもストレス。リマスター版預かりもの吟味がしやすいのは利点</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セレパティオン洞窟：中途半端に長く、特にボスの部屋前の空間の変な仕掛けのせいで最悪敵にはまって死ぬ</a:t>
          </a:r>
        </a:p>
        <a:p>
          <a:pPr algn="l"/>
          <a:r>
            <a:rPr kumimoji="1" lang="ja-JP" altLang="en-US" sz="1400">
              <a:solidFill>
                <a:schemeClr val="tx1"/>
              </a:solidFill>
              <a:latin typeface="Meiryo UI" panose="020B0604030504040204" pitchFamily="50" charset="-128"/>
              <a:ea typeface="Meiryo UI" panose="020B0604030504040204" pitchFamily="50" charset="-128"/>
            </a:rPr>
            <a:t>　ライナリー砂漠：長いうえに暑い「疲れたクポー！持つの変わってクポー！」　</a:t>
          </a:r>
          <a:r>
            <a:rPr kumimoji="1" lang="en-US" altLang="ja-JP" sz="1400">
              <a:solidFill>
                <a:schemeClr val="tx1"/>
              </a:solidFill>
              <a:latin typeface="Meiryo UI" panose="020B0604030504040204" pitchFamily="50" charset="-128"/>
              <a:ea typeface="Meiryo UI" panose="020B0604030504040204" pitchFamily="50" charset="-128"/>
            </a:rPr>
            <a:t>(#</a:t>
          </a:r>
          <a:r>
            <a:rPr kumimoji="1" lang="ja-JP" altLang="en-US" sz="1400">
              <a:solidFill>
                <a:schemeClr val="tx1"/>
              </a:solidFill>
              <a:latin typeface="Meiryo UI" panose="020B0604030504040204" pitchFamily="50" charset="-128"/>
              <a:ea typeface="Meiryo UI" panose="020B0604030504040204" pitchFamily="50" charset="-128"/>
            </a:rPr>
            <a:t> ﾟ</a:t>
          </a:r>
          <a:r>
            <a:rPr kumimoji="1" lang="az-Cyrl-AZ" altLang="ja-JP" sz="1400">
              <a:solidFill>
                <a:schemeClr val="tx1"/>
              </a:solidFill>
              <a:latin typeface="Meiryo UI" panose="020B0604030504040204" pitchFamily="50" charset="-128"/>
              <a:ea typeface="Meiryo UI" panose="020B0604030504040204" pitchFamily="50" charset="-128"/>
            </a:rPr>
            <a:t>Д</a:t>
          </a:r>
          <a:r>
            <a:rPr kumimoji="1" lang="ja-JP" altLang="az-Cyrl-AZ" sz="1400">
              <a:solidFill>
                <a:schemeClr val="tx1"/>
              </a:solidFill>
              <a:latin typeface="Meiryo UI" panose="020B0604030504040204" pitchFamily="50" charset="-128"/>
              <a:ea typeface="Meiryo UI" panose="020B0604030504040204" pitchFamily="50" charset="-128"/>
            </a:rPr>
            <a:t>ﾟ</a:t>
          </a:r>
          <a:r>
            <a:rPr kumimoji="1" lang="az-Cyrl-AZ" altLang="ja-JP" sz="1400">
              <a:solidFill>
                <a:schemeClr val="tx1"/>
              </a:solidFill>
              <a:latin typeface="Meiryo UI" panose="020B0604030504040204" pitchFamily="50" charset="-128"/>
              <a:ea typeface="Meiryo UI" panose="020B0604030504040204" pitchFamily="50" charset="-128"/>
            </a:rPr>
            <a:t>)</a:t>
          </a:r>
          <a:r>
            <a:rPr kumimoji="1" lang="ja-JP" altLang="en-US" sz="1400">
              <a:solidFill>
                <a:schemeClr val="tx1"/>
              </a:solidFill>
              <a:latin typeface="Meiryo UI" panose="020B0604030504040204" pitchFamily="50" charset="-128"/>
              <a:ea typeface="Meiryo UI" panose="020B0604030504040204" pitchFamily="50" charset="-128"/>
            </a:rPr>
            <a:t>ノ　＝＝＝＝　┻━━┻</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コナル・クルハ湿原：ボスは激弱のクセに</a:t>
          </a:r>
          <a:r>
            <a:rPr kumimoji="1" lang="en-US" altLang="ja-JP" sz="1400">
              <a:solidFill>
                <a:schemeClr val="tx1"/>
              </a:solidFill>
              <a:latin typeface="Meiryo UI" panose="020B0604030504040204" pitchFamily="50" charset="-128"/>
              <a:ea typeface="Meiryo UI" panose="020B0604030504040204" pitchFamily="50" charset="-128"/>
            </a:rPr>
            <a:t>3</a:t>
          </a:r>
          <a:r>
            <a:rPr kumimoji="1" lang="ja-JP" altLang="en-US" sz="1400">
              <a:solidFill>
                <a:schemeClr val="tx1"/>
              </a:solidFill>
              <a:latin typeface="Meiryo UI" panose="020B0604030504040204" pitchFamily="50" charset="-128"/>
              <a:ea typeface="Meiryo UI" panose="020B0604030504040204" pitchFamily="50" charset="-128"/>
            </a:rPr>
            <a:t>マップ構成かつその道程もとにかくひたすら長く半分でいいだろとか小一時間、細い道にいる敵をかわすのも面倒</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レベナ・テ・ラ：仕掛けが複雑で道のりも地味に長い</a:t>
          </a:r>
          <a:endParaRPr kumimoji="1" lang="en-US" altLang="ja-JP" sz="14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71</xdr:col>
      <xdr:colOff>56031</xdr:colOff>
      <xdr:row>1</xdr:row>
      <xdr:rowOff>67233</xdr:rowOff>
    </xdr:from>
    <xdr:to>
      <xdr:col>92</xdr:col>
      <xdr:colOff>627529</xdr:colOff>
      <xdr:row>75</xdr:row>
      <xdr:rowOff>112059</xdr:rowOff>
    </xdr:to>
    <xdr:sp macro="" textlink="">
      <xdr:nvSpPr>
        <xdr:cNvPr id="4" name="正方形/長方形 3">
          <a:extLst>
            <a:ext uri="{FF2B5EF4-FFF2-40B4-BE49-F238E27FC236}">
              <a16:creationId xmlns:a16="http://schemas.microsoft.com/office/drawing/2014/main" id="{784798B0-F6A6-4418-B1D3-FC94343CC5B0}"/>
            </a:ext>
          </a:extLst>
        </xdr:cNvPr>
        <xdr:cNvSpPr/>
      </xdr:nvSpPr>
      <xdr:spPr>
        <a:xfrm>
          <a:off x="43966281" y="267258"/>
          <a:ext cx="14973298" cy="14846676"/>
        </a:xfrm>
        <a:prstGeom prst="rect">
          <a:avLst/>
        </a:prstGeom>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使い方。</a:t>
          </a:r>
          <a:r>
            <a:rPr lang="ja-JP" altLang="en-US" sz="1400">
              <a:solidFill>
                <a:schemeClr val="tx1"/>
              </a:solidFill>
              <a:latin typeface="Meiryo UI" panose="020B0604030504040204" pitchFamily="50" charset="-128"/>
              <a:ea typeface="Meiryo UI" panose="020B0604030504040204" pitchFamily="50" charset="-128"/>
            </a:rPr>
            <a:t> </a:t>
          </a:r>
          <a:endParaRPr lang="en-US" altLang="ja-JP" sz="1400">
            <a:solidFill>
              <a:schemeClr val="tx1"/>
            </a:solidFill>
            <a:latin typeface="Meiryo UI" panose="020B0604030504040204" pitchFamily="50" charset="-128"/>
            <a:ea typeface="Meiryo UI" panose="020B0604030504040204" pitchFamily="50" charset="-128"/>
          </a:endParaRPr>
        </a:p>
        <a:p>
          <a:pPr algn="l"/>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列の説明は</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B</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列から順番にクリアした場合に「○」を入力する項目、その時の年、クリアするダンジョン、ダンジョン</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Lv</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a:t>
          </a:r>
          <a:endPar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endParaRPr>
        </a:p>
        <a:p>
          <a:pPr algn="l"/>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F</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列以降はそのダンジョンでとる予定のアーティファクト表ってな感じ。</a:t>
          </a:r>
          <a:r>
            <a:rPr lang="ja-JP" altLang="en-US" sz="1400">
              <a:solidFill>
                <a:schemeClr val="tx1"/>
              </a:solidFill>
              <a:latin typeface="Meiryo UI" panose="020B0604030504040204" pitchFamily="50" charset="-128"/>
              <a:ea typeface="Meiryo UI" panose="020B0604030504040204" pitchFamily="50" charset="-128"/>
            </a:rPr>
            <a:t> </a:t>
          </a:r>
          <a:endPar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endParaRPr>
        </a:p>
        <a:p>
          <a:pPr algn="l"/>
          <a:endPar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endParaRPr>
        </a:p>
        <a:p>
          <a:pPr algn="l"/>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B</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列について。</a:t>
          </a:r>
          <a:endPar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endParaRPr>
        </a:p>
        <a:p>
          <a:pPr algn="l"/>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B3</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セルにも「○」が入れられる。それによって</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1</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年目がハイライトされる。</a:t>
          </a:r>
          <a:r>
            <a:rPr lang="ja-JP" altLang="en-US" sz="1400">
              <a:solidFill>
                <a:schemeClr val="tx1"/>
              </a:solidFill>
              <a:latin typeface="Meiryo UI" panose="020B0604030504040204" pitchFamily="50" charset="-128"/>
              <a:ea typeface="Meiryo UI" panose="020B0604030504040204" pitchFamily="50" charset="-128"/>
            </a:rPr>
            <a:t> </a:t>
          </a:r>
          <a:endParaRPr lang="en-US" altLang="ja-JP" sz="1400">
            <a:solidFill>
              <a:schemeClr val="tx1"/>
            </a:solidFill>
            <a:latin typeface="Meiryo UI" panose="020B0604030504040204" pitchFamily="50" charset="-128"/>
            <a:ea typeface="Meiryo UI" panose="020B0604030504040204" pitchFamily="50" charset="-128"/>
          </a:endParaRPr>
        </a:p>
        <a:p>
          <a:pPr algn="l"/>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実際に使ってみるとわかると思うが、その年の最後のセルに「○」を入れると次の年がハイライト表示され、これまで</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の年がグレーアウト表示になる。</a:t>
          </a:r>
          <a:endPar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endParaRPr>
        </a:p>
        <a:p>
          <a:pPr algn="l"/>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さらに</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D</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E</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列とも連動していて、ハイライトされているダンジョンは雫がないダンジョン</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非アクティブ状態</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で、グレーアウトされると雫が復活</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アクティブ状態</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a:t>
          </a:r>
          <a:r>
            <a:rPr lang="ja-JP" altLang="en-US" sz="1400">
              <a:solidFill>
                <a:schemeClr val="tx1"/>
              </a:solidFill>
              <a:latin typeface="Meiryo UI" panose="020B0604030504040204" pitchFamily="50" charset="-128"/>
              <a:ea typeface="Meiryo UI" panose="020B0604030504040204" pitchFamily="50" charset="-128"/>
            </a:rPr>
            <a:t> </a:t>
          </a:r>
          <a:endParaRPr lang="en-US" altLang="ja-JP" sz="1400">
            <a:solidFill>
              <a:schemeClr val="tx1"/>
            </a:solidFill>
            <a:latin typeface="Meiryo UI" panose="020B0604030504040204" pitchFamily="50" charset="-128"/>
            <a:ea typeface="Meiryo UI" panose="020B0604030504040204" pitchFamily="50" charset="-128"/>
          </a:endParaRPr>
        </a:p>
        <a:p>
          <a:pPr algn="l"/>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非アクティブ状態のダンジョンは</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4</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つまでで、</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5</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つを超えると古いところから復活していく。</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1</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年で雫を</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3</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回とると次の年。</a:t>
          </a:r>
          <a:r>
            <a:rPr lang="ja-JP" altLang="en-US" sz="1400">
              <a:solidFill>
                <a:schemeClr val="tx1"/>
              </a:solidFill>
              <a:latin typeface="Meiryo UI" panose="020B0604030504040204" pitchFamily="50" charset="-128"/>
              <a:ea typeface="Meiryo UI" panose="020B0604030504040204" pitchFamily="50" charset="-128"/>
            </a:rPr>
            <a:t> </a:t>
          </a:r>
          <a:endPar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endParaRPr>
        </a:p>
        <a:p>
          <a:pPr algn="l"/>
          <a:endPar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endParaRPr>
        </a:p>
        <a:p>
          <a:pPr algn="l"/>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D</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a:t>
          </a:r>
          <a:r>
            <a:rPr lang="en-US" altLang="ja-JP" sz="1400" b="0" i="0" u="none" strike="noStrike">
              <a:solidFill>
                <a:schemeClr val="tx1"/>
              </a:solidFill>
              <a:effectLst/>
              <a:latin typeface="Meiryo UI" panose="020B0604030504040204" pitchFamily="50" charset="-128"/>
              <a:ea typeface="Meiryo UI" panose="020B0604030504040204" pitchFamily="50" charset="-128"/>
              <a:cs typeface="+mn-cs"/>
            </a:rPr>
            <a:t>E</a:t>
          </a:r>
          <a:r>
            <a:rPr lang="ja-JP" altLang="en-US" sz="1400" b="0" i="0" u="none" strike="noStrike">
              <a:solidFill>
                <a:schemeClr val="tx1"/>
              </a:solidFill>
              <a:effectLst/>
              <a:latin typeface="Meiryo UI" panose="020B0604030504040204" pitchFamily="50" charset="-128"/>
              <a:ea typeface="Meiryo UI" panose="020B0604030504040204" pitchFamily="50" charset="-128"/>
              <a:cs typeface="+mn-cs"/>
            </a:rPr>
            <a:t>列について。</a:t>
          </a:r>
          <a:r>
            <a:rPr lang="ja-JP" altLang="en-US" sz="1400">
              <a:solidFill>
                <a:schemeClr val="tx1"/>
              </a:solidFill>
              <a:latin typeface="Meiryo UI" panose="020B0604030504040204" pitchFamily="50" charset="-128"/>
              <a:ea typeface="Meiryo UI" panose="020B0604030504040204" pitchFamily="50" charset="-128"/>
            </a:rPr>
            <a:t> </a:t>
          </a:r>
          <a:endParaRPr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クリアする予定のダンジョンとその時のダンジョン</a:t>
          </a:r>
          <a:r>
            <a:rPr kumimoji="1" lang="en-US" altLang="ja-JP" sz="1400">
              <a:solidFill>
                <a:schemeClr val="tx1"/>
              </a:solidFill>
              <a:latin typeface="Meiryo UI" panose="020B0604030504040204" pitchFamily="50" charset="-128"/>
              <a:ea typeface="Meiryo UI" panose="020B0604030504040204" pitchFamily="50" charset="-128"/>
            </a:rPr>
            <a:t>Lv</a:t>
          </a:r>
          <a:r>
            <a:rPr kumimoji="1" lang="ja-JP" altLang="en-US" sz="1400">
              <a:solidFill>
                <a:schemeClr val="tx1"/>
              </a:solidFill>
              <a:latin typeface="Meiryo UI" panose="020B0604030504040204" pitchFamily="50" charset="-128"/>
              <a:ea typeface="Meiryo UI" panose="020B0604030504040204" pitchFamily="50" charset="-128"/>
            </a:rPr>
            <a:t>。レベルは</a:t>
          </a:r>
          <a:r>
            <a:rPr kumimoji="1" lang="en-US" altLang="ja-JP" sz="1400">
              <a:solidFill>
                <a:schemeClr val="tx1"/>
              </a:solidFill>
              <a:latin typeface="Meiryo UI" panose="020B0604030504040204" pitchFamily="50" charset="-128"/>
              <a:ea typeface="Meiryo UI" panose="020B0604030504040204" pitchFamily="50" charset="-128"/>
            </a:rPr>
            <a:t>1</a:t>
          </a:r>
          <a:r>
            <a:rPr kumimoji="1" lang="ja-JP" altLang="en-US" sz="1400">
              <a:solidFill>
                <a:schemeClr val="tx1"/>
              </a:solidFill>
              <a:latin typeface="Meiryo UI" panose="020B0604030504040204" pitchFamily="50" charset="-128"/>
              <a:ea typeface="Meiryo UI" panose="020B0604030504040204" pitchFamily="50" charset="-128"/>
            </a:rPr>
            <a:t>～</a:t>
          </a:r>
          <a:r>
            <a:rPr kumimoji="1" lang="en-US" altLang="ja-JP" sz="1400">
              <a:solidFill>
                <a:schemeClr val="tx1"/>
              </a:solidFill>
              <a:latin typeface="Meiryo UI" panose="020B0604030504040204" pitchFamily="50" charset="-128"/>
              <a:ea typeface="Meiryo UI" panose="020B0604030504040204" pitchFamily="50" charset="-128"/>
            </a:rPr>
            <a:t>3</a:t>
          </a:r>
          <a:r>
            <a:rPr kumimoji="1" lang="ja-JP" altLang="en-US" sz="1400">
              <a:solidFill>
                <a:schemeClr val="tx1"/>
              </a:solidFill>
              <a:latin typeface="Meiryo UI" panose="020B0604030504040204" pitchFamily="50" charset="-128"/>
              <a:ea typeface="Meiryo UI" panose="020B0604030504040204" pitchFamily="50" charset="-128"/>
            </a:rPr>
            <a:t>と、高難易度の</a:t>
          </a:r>
          <a:r>
            <a:rPr kumimoji="1" lang="en-US" altLang="ja-JP" sz="1400">
              <a:solidFill>
                <a:schemeClr val="tx1"/>
              </a:solidFill>
              <a:latin typeface="Meiryo UI" panose="020B0604030504040204" pitchFamily="50" charset="-128"/>
              <a:ea typeface="Meiryo UI" panose="020B0604030504040204" pitchFamily="50" charset="-128"/>
            </a:rPr>
            <a:t>X</a:t>
          </a:r>
          <a:r>
            <a:rPr kumimoji="1" lang="ja-JP" altLang="en-US" sz="1400">
              <a:solidFill>
                <a:schemeClr val="tx1"/>
              </a:solidFill>
              <a:latin typeface="Meiryo UI" panose="020B0604030504040204" pitchFamily="50" charset="-128"/>
              <a:ea typeface="Meiryo UI" panose="020B0604030504040204" pitchFamily="50" charset="-128"/>
            </a:rPr>
            <a:t>の</a:t>
          </a:r>
          <a:r>
            <a:rPr kumimoji="1" lang="en-US" altLang="ja-JP" sz="1400">
              <a:solidFill>
                <a:schemeClr val="tx1"/>
              </a:solidFill>
              <a:latin typeface="Meiryo UI" panose="020B0604030504040204" pitchFamily="50" charset="-128"/>
              <a:ea typeface="Meiryo UI" panose="020B0604030504040204" pitchFamily="50" charset="-128"/>
            </a:rPr>
            <a:t>4</a:t>
          </a:r>
          <a:r>
            <a:rPr kumimoji="1" lang="ja-JP" altLang="en-US" sz="1400">
              <a:solidFill>
                <a:schemeClr val="tx1"/>
              </a:solidFill>
              <a:latin typeface="Meiryo UI" panose="020B0604030504040204" pitchFamily="50" charset="-128"/>
              <a:ea typeface="Meiryo UI" panose="020B0604030504040204" pitchFamily="50" charset="-128"/>
            </a:rPr>
            <a:t>種類。高難易度のレベルはダンジョンごとに固定。</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雫が復活するとダンジョン</a:t>
          </a:r>
          <a:r>
            <a:rPr kumimoji="1" lang="en-US" altLang="ja-JP" sz="1400">
              <a:solidFill>
                <a:schemeClr val="tx1"/>
              </a:solidFill>
              <a:latin typeface="Meiryo UI" panose="020B0604030504040204" pitchFamily="50" charset="-128"/>
              <a:ea typeface="Meiryo UI" panose="020B0604030504040204" pitchFamily="50" charset="-128"/>
            </a:rPr>
            <a:t>Lv</a:t>
          </a:r>
          <a:r>
            <a:rPr kumimoji="1" lang="ja-JP" altLang="en-US" sz="1400">
              <a:solidFill>
                <a:schemeClr val="tx1"/>
              </a:solidFill>
              <a:latin typeface="Meiryo UI" panose="020B0604030504040204" pitchFamily="50" charset="-128"/>
              <a:ea typeface="Meiryo UI" panose="020B0604030504040204" pitchFamily="50" charset="-128"/>
            </a:rPr>
            <a:t>は最大</a:t>
          </a:r>
          <a:r>
            <a:rPr kumimoji="1" lang="en-US" altLang="ja-JP" sz="1400">
              <a:solidFill>
                <a:schemeClr val="tx1"/>
              </a:solidFill>
              <a:latin typeface="Meiryo UI" panose="020B0604030504040204" pitchFamily="50" charset="-128"/>
              <a:ea typeface="Meiryo UI" panose="020B0604030504040204" pitchFamily="50" charset="-128"/>
            </a:rPr>
            <a:t>3</a:t>
          </a:r>
          <a:r>
            <a:rPr kumimoji="1" lang="ja-JP" altLang="en-US" sz="1400">
              <a:solidFill>
                <a:schemeClr val="tx1"/>
              </a:solidFill>
              <a:latin typeface="Meiryo UI" panose="020B0604030504040204" pitchFamily="50" charset="-128"/>
              <a:ea typeface="Meiryo UI" panose="020B0604030504040204" pitchFamily="50" charset="-128"/>
            </a:rPr>
            <a:t>まで上がる。一度上がると後戻りできない。</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en-US" altLang="ja-JP" sz="1400">
              <a:solidFill>
                <a:schemeClr val="tx1"/>
              </a:solidFill>
              <a:latin typeface="Meiryo UI" panose="020B0604030504040204" pitchFamily="50" charset="-128"/>
              <a:ea typeface="Meiryo UI" panose="020B0604030504040204" pitchFamily="50" charset="-128"/>
            </a:rPr>
            <a:t>X</a:t>
          </a:r>
          <a:r>
            <a:rPr kumimoji="1" lang="ja-JP" altLang="en-US" sz="1400">
              <a:solidFill>
                <a:schemeClr val="tx1"/>
              </a:solidFill>
              <a:latin typeface="Meiryo UI" panose="020B0604030504040204" pitchFamily="50" charset="-128"/>
              <a:ea typeface="Meiryo UI" panose="020B0604030504040204" pitchFamily="50" charset="-128"/>
            </a:rPr>
            <a:t>はヴィレンツェ山攻略後に攻略可能だが元のダンジョンレベルのダンジョンも攻略可能。</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なお、</a:t>
          </a:r>
          <a:r>
            <a:rPr kumimoji="1" lang="en-US" altLang="ja-JP" sz="1400">
              <a:solidFill>
                <a:schemeClr val="tx1"/>
              </a:solidFill>
              <a:latin typeface="Meiryo UI" panose="020B0604030504040204" pitchFamily="50" charset="-128"/>
              <a:ea typeface="Meiryo UI" panose="020B0604030504040204" pitchFamily="50" charset="-128"/>
            </a:rPr>
            <a:t>D</a:t>
          </a:r>
          <a:r>
            <a:rPr kumimoji="1" lang="ja-JP" altLang="en-US" sz="1400">
              <a:solidFill>
                <a:schemeClr val="tx1"/>
              </a:solidFill>
              <a:latin typeface="Meiryo UI" panose="020B0604030504040204" pitchFamily="50" charset="-128"/>
              <a:ea typeface="Meiryo UI" panose="020B0604030504040204" pitchFamily="50" charset="-128"/>
            </a:rPr>
            <a:t>・</a:t>
          </a:r>
          <a:r>
            <a:rPr kumimoji="1" lang="en-US" altLang="ja-JP" sz="1400">
              <a:solidFill>
                <a:schemeClr val="tx1"/>
              </a:solidFill>
              <a:latin typeface="Meiryo UI" panose="020B0604030504040204" pitchFamily="50" charset="-128"/>
              <a:ea typeface="Meiryo UI" panose="020B0604030504040204" pitchFamily="50" charset="-128"/>
            </a:rPr>
            <a:t>E</a:t>
          </a:r>
          <a:r>
            <a:rPr kumimoji="1" lang="ja-JP" altLang="en-US" sz="1400">
              <a:solidFill>
                <a:schemeClr val="tx1"/>
              </a:solidFill>
              <a:latin typeface="Meiryo UI" panose="020B0604030504040204" pitchFamily="50" charset="-128"/>
              <a:ea typeface="Meiryo UI" panose="020B0604030504040204" pitchFamily="50" charset="-128"/>
            </a:rPr>
            <a:t>列の値によってダンジョンで取る予定のアーティファクトは</a:t>
          </a:r>
          <a:r>
            <a:rPr kumimoji="1" lang="en-US" altLang="ja-JP" sz="1400">
              <a:solidFill>
                <a:schemeClr val="tx1"/>
              </a:solidFill>
              <a:latin typeface="Meiryo UI" panose="020B0604030504040204" pitchFamily="50" charset="-128"/>
              <a:ea typeface="Meiryo UI" panose="020B0604030504040204" pitchFamily="50" charset="-128"/>
            </a:rPr>
            <a:t>T</a:t>
          </a:r>
          <a:r>
            <a:rPr kumimoji="1" lang="ja-JP" altLang="en-US" sz="1400">
              <a:solidFill>
                <a:schemeClr val="tx1"/>
              </a:solidFill>
              <a:latin typeface="Meiryo UI" panose="020B0604030504040204" pitchFamily="50" charset="-128"/>
              <a:ea typeface="Meiryo UI" panose="020B0604030504040204" pitchFamily="50" charset="-128"/>
            </a:rPr>
            <a:t>列以降の表から抽出しているため、</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取る予定のアーティファクトを変更する場合は</a:t>
          </a:r>
          <a:r>
            <a:rPr kumimoji="1" lang="en-US" altLang="ja-JP" sz="1400">
              <a:solidFill>
                <a:schemeClr val="tx1"/>
              </a:solidFill>
              <a:latin typeface="Meiryo UI" panose="020B0604030504040204" pitchFamily="50" charset="-128"/>
              <a:ea typeface="Meiryo UI" panose="020B0604030504040204" pitchFamily="50" charset="-128"/>
            </a:rPr>
            <a:t>T</a:t>
          </a:r>
          <a:r>
            <a:rPr kumimoji="1" lang="ja-JP" altLang="en-US" sz="1400">
              <a:solidFill>
                <a:schemeClr val="tx1"/>
              </a:solidFill>
              <a:latin typeface="Meiryo UI" panose="020B0604030504040204" pitchFamily="50" charset="-128"/>
              <a:ea typeface="Meiryo UI" panose="020B0604030504040204" pitchFamily="50" charset="-128"/>
            </a:rPr>
            <a:t>列以降の表を変えること推奨。</a:t>
          </a:r>
          <a:endParaRPr kumimoji="1" lang="en-US" altLang="ja-JP" sz="1400">
            <a:solidFill>
              <a:schemeClr val="tx1"/>
            </a:solidFill>
            <a:latin typeface="Meiryo UI" panose="020B0604030504040204" pitchFamily="50" charset="-128"/>
            <a:ea typeface="Meiryo UI" panose="020B0604030504040204" pitchFamily="50" charset="-128"/>
          </a:endParaRPr>
        </a:p>
        <a:p>
          <a:pPr algn="l"/>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en-US" altLang="ja-JP" sz="1400">
              <a:solidFill>
                <a:schemeClr val="tx1"/>
              </a:solidFill>
              <a:latin typeface="Meiryo UI" panose="020B0604030504040204" pitchFamily="50" charset="-128"/>
              <a:ea typeface="Meiryo UI" panose="020B0604030504040204" pitchFamily="50" charset="-128"/>
            </a:rPr>
            <a:t>F</a:t>
          </a:r>
          <a:r>
            <a:rPr kumimoji="1" lang="ja-JP" altLang="en-US" sz="1400">
              <a:solidFill>
                <a:schemeClr val="tx1"/>
              </a:solidFill>
              <a:latin typeface="Meiryo UI" panose="020B0604030504040204" pitchFamily="50" charset="-128"/>
              <a:ea typeface="Meiryo UI" panose="020B0604030504040204" pitchFamily="50" charset="-128"/>
            </a:rPr>
            <a:t>列以降について。</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条件付き書式による色変を採用、詳細は左上の欄を参照のこと。色は</a:t>
          </a:r>
          <a:r>
            <a:rPr kumimoji="1" lang="en-US" altLang="ja-JP" sz="1400">
              <a:solidFill>
                <a:schemeClr val="tx1"/>
              </a:solidFill>
              <a:latin typeface="Meiryo UI" panose="020B0604030504040204" pitchFamily="50" charset="-128"/>
              <a:ea typeface="Meiryo UI" panose="020B0604030504040204" pitchFamily="50" charset="-128"/>
            </a:rPr>
            <a:t>T</a:t>
          </a:r>
          <a:r>
            <a:rPr kumimoji="1" lang="ja-JP" altLang="en-US" sz="1400">
              <a:solidFill>
                <a:schemeClr val="tx1"/>
              </a:solidFill>
              <a:latin typeface="Meiryo UI" panose="020B0604030504040204" pitchFamily="50" charset="-128"/>
              <a:ea typeface="Meiryo UI" panose="020B0604030504040204" pitchFamily="50" charset="-128"/>
            </a:rPr>
            <a:t>列以降の表の変な記号と連動している。</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ちなみに</a:t>
          </a:r>
          <a:r>
            <a:rPr kumimoji="1" lang="en-US" altLang="ja-JP" sz="1400">
              <a:solidFill>
                <a:schemeClr val="tx1"/>
              </a:solidFill>
              <a:latin typeface="Meiryo UI" panose="020B0604030504040204" pitchFamily="50" charset="-128"/>
              <a:ea typeface="Meiryo UI" panose="020B0604030504040204" pitchFamily="50" charset="-128"/>
            </a:rPr>
            <a:t>……</a:t>
          </a:r>
        </a:p>
        <a:p>
          <a:pPr algn="l"/>
          <a:r>
            <a:rPr kumimoji="1" lang="ja-JP" altLang="en-US" sz="1400">
              <a:solidFill>
                <a:schemeClr val="tx1"/>
              </a:solidFill>
              <a:latin typeface="Meiryo UI" panose="020B0604030504040204" pitchFamily="50" charset="-128"/>
              <a:ea typeface="Meiryo UI" panose="020B0604030504040204" pitchFamily="50" charset="-128"/>
            </a:rPr>
            <a:t>最低値とは：条件を頑張らない場合に</a:t>
          </a:r>
          <a:r>
            <a:rPr kumimoji="1" lang="en-US" altLang="ja-JP" sz="1400">
              <a:solidFill>
                <a:schemeClr val="tx1"/>
              </a:solidFill>
              <a:latin typeface="Meiryo UI" panose="020B0604030504040204" pitchFamily="50" charset="-128"/>
              <a:ea typeface="Meiryo UI" panose="020B0604030504040204" pitchFamily="50" charset="-128"/>
            </a:rPr>
            <a:t>100</a:t>
          </a:r>
          <a:r>
            <a:rPr kumimoji="1" lang="ja-JP" altLang="en-US" sz="1400">
              <a:solidFill>
                <a:schemeClr val="tx1"/>
              </a:solidFill>
              <a:latin typeface="Meiryo UI" panose="020B0604030504040204" pitchFamily="50" charset="-128"/>
              <a:ea typeface="Meiryo UI" panose="020B0604030504040204" pitchFamily="50" charset="-128"/>
            </a:rPr>
            <a:t>％出てくるアーティファクトのこと。</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ダンジョン</a:t>
          </a:r>
          <a:r>
            <a:rPr kumimoji="1" lang="en-US" altLang="ja-JP" sz="1400">
              <a:solidFill>
                <a:schemeClr val="tx1"/>
              </a:solidFill>
              <a:latin typeface="Meiryo UI" panose="020B0604030504040204" pitchFamily="50" charset="-128"/>
              <a:ea typeface="Meiryo UI" panose="020B0604030504040204" pitchFamily="50" charset="-128"/>
            </a:rPr>
            <a:t>Lv.1</a:t>
          </a:r>
          <a:r>
            <a:rPr kumimoji="1" lang="ja-JP" altLang="en-US" sz="1400">
              <a:solidFill>
                <a:schemeClr val="tx1"/>
              </a:solidFill>
              <a:latin typeface="Meiryo UI" panose="020B0604030504040204" pitchFamily="50" charset="-128"/>
              <a:ea typeface="Meiryo UI" panose="020B0604030504040204" pitchFamily="50" charset="-128"/>
            </a:rPr>
            <a:t>は</a:t>
          </a:r>
          <a:r>
            <a:rPr kumimoji="1" lang="en-US" altLang="ja-JP" sz="1400">
              <a:solidFill>
                <a:schemeClr val="tx1"/>
              </a:solidFill>
              <a:latin typeface="Meiryo UI" panose="020B0604030504040204" pitchFamily="50" charset="-128"/>
              <a:ea typeface="Meiryo UI" panose="020B0604030504040204" pitchFamily="50" charset="-128"/>
            </a:rPr>
            <a:t>AF</a:t>
          </a:r>
          <a:r>
            <a:rPr kumimoji="1" lang="ja-JP" altLang="en-US" sz="1400">
              <a:solidFill>
                <a:schemeClr val="tx1"/>
              </a:solidFill>
              <a:latin typeface="Meiryo UI" panose="020B0604030504040204" pitchFamily="50" charset="-128"/>
              <a:ea typeface="Meiryo UI" panose="020B0604030504040204" pitchFamily="50" charset="-128"/>
            </a:rPr>
            <a:t>精算時テーブル</a:t>
          </a:r>
          <a:r>
            <a:rPr kumimoji="1" lang="en-US" altLang="ja-JP" sz="1400">
              <a:solidFill>
                <a:schemeClr val="tx1"/>
              </a:solidFill>
              <a:latin typeface="Meiryo UI" panose="020B0604030504040204" pitchFamily="50" charset="-128"/>
              <a:ea typeface="Meiryo UI" panose="020B0604030504040204" pitchFamily="50" charset="-128"/>
            </a:rPr>
            <a:t>A</a:t>
          </a:r>
          <a:r>
            <a:rPr kumimoji="1" lang="ja-JP" altLang="en-US" sz="1400">
              <a:solidFill>
                <a:schemeClr val="tx1"/>
              </a:solidFill>
              <a:latin typeface="Meiryo UI" panose="020B0604030504040204" pitchFamily="50" charset="-128"/>
              <a:ea typeface="Meiryo UI" panose="020B0604030504040204" pitchFamily="50" charset="-128"/>
            </a:rPr>
            <a:t>、</a:t>
          </a:r>
          <a:r>
            <a:rPr kumimoji="1" lang="en-US" altLang="ja-JP" sz="1400">
              <a:solidFill>
                <a:schemeClr val="tx1"/>
              </a:solidFill>
              <a:latin typeface="Meiryo UI" panose="020B0604030504040204" pitchFamily="50" charset="-128"/>
              <a:ea typeface="Meiryo UI" panose="020B0604030504040204" pitchFamily="50" charset="-128"/>
            </a:rPr>
            <a:t>Lv.2</a:t>
          </a:r>
          <a:r>
            <a:rPr kumimoji="1" lang="ja-JP" altLang="en-US" sz="1400">
              <a:solidFill>
                <a:schemeClr val="tx1"/>
              </a:solidFill>
              <a:latin typeface="Meiryo UI" panose="020B0604030504040204" pitchFamily="50" charset="-128"/>
              <a:ea typeface="Meiryo UI" panose="020B0604030504040204" pitchFamily="50" charset="-128"/>
            </a:rPr>
            <a:t>はテーブル</a:t>
          </a:r>
          <a:r>
            <a:rPr kumimoji="1" lang="en-US" altLang="ja-JP" sz="1400">
              <a:solidFill>
                <a:schemeClr val="tx1"/>
              </a:solidFill>
              <a:latin typeface="Meiryo UI" panose="020B0604030504040204" pitchFamily="50" charset="-128"/>
              <a:ea typeface="Meiryo UI" panose="020B0604030504040204" pitchFamily="50" charset="-128"/>
            </a:rPr>
            <a:t>C</a:t>
          </a:r>
          <a:r>
            <a:rPr kumimoji="1" lang="ja-JP" altLang="en-US" sz="1400">
              <a:solidFill>
                <a:schemeClr val="tx1"/>
              </a:solidFill>
              <a:latin typeface="Meiryo UI" panose="020B0604030504040204" pitchFamily="50" charset="-128"/>
              <a:ea typeface="Meiryo UI" panose="020B0604030504040204" pitchFamily="50" charset="-128"/>
            </a:rPr>
            <a:t>、</a:t>
          </a:r>
          <a:r>
            <a:rPr kumimoji="1" lang="en-US" altLang="ja-JP" sz="1400">
              <a:solidFill>
                <a:schemeClr val="tx1"/>
              </a:solidFill>
              <a:latin typeface="Meiryo UI" panose="020B0604030504040204" pitchFamily="50" charset="-128"/>
              <a:ea typeface="Meiryo UI" panose="020B0604030504040204" pitchFamily="50" charset="-128"/>
            </a:rPr>
            <a:t>Lv.3</a:t>
          </a:r>
          <a:r>
            <a:rPr kumimoji="1" lang="ja-JP" altLang="en-US" sz="1400">
              <a:solidFill>
                <a:schemeClr val="tx1"/>
              </a:solidFill>
              <a:latin typeface="Meiryo UI" panose="020B0604030504040204" pitchFamily="50" charset="-128"/>
              <a:ea typeface="Meiryo UI" panose="020B0604030504040204" pitchFamily="50" charset="-128"/>
            </a:rPr>
            <a:t>はテーブル</a:t>
          </a:r>
          <a:r>
            <a:rPr kumimoji="1" lang="en-US" altLang="ja-JP" sz="1400">
              <a:solidFill>
                <a:schemeClr val="tx1"/>
              </a:solidFill>
              <a:latin typeface="Meiryo UI" panose="020B0604030504040204" pitchFamily="50" charset="-128"/>
              <a:ea typeface="Meiryo UI" panose="020B0604030504040204" pitchFamily="50" charset="-128"/>
            </a:rPr>
            <a:t>E</a:t>
          </a:r>
          <a:r>
            <a:rPr kumimoji="1" lang="ja-JP" altLang="en-US" sz="1400">
              <a:solidFill>
                <a:schemeClr val="tx1"/>
              </a:solidFill>
              <a:latin typeface="Meiryo UI" panose="020B0604030504040204" pitchFamily="50" charset="-128"/>
              <a:ea typeface="Meiryo UI" panose="020B0604030504040204" pitchFamily="50" charset="-128"/>
            </a:rPr>
            <a:t>のこと。精算時テーブルについては当サイトなどを参照のこと。</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預かりものとは：ダンジョン攻略中で途中で手に入れるアーティファクトのこと。</a:t>
          </a:r>
          <a:r>
            <a:rPr kumimoji="1" lang="en-US" altLang="ja-JP" sz="1400">
              <a:solidFill>
                <a:schemeClr val="tx1"/>
              </a:solidFill>
              <a:latin typeface="Meiryo UI" panose="020B0604030504040204" pitchFamily="50" charset="-128"/>
              <a:ea typeface="Meiryo UI" panose="020B0604030504040204" pitchFamily="50" charset="-128"/>
            </a:rPr>
            <a:t>(</a:t>
          </a:r>
          <a:r>
            <a:rPr kumimoji="1" lang="ja-JP" altLang="en-US" sz="1400">
              <a:solidFill>
                <a:schemeClr val="tx1"/>
              </a:solidFill>
              <a:latin typeface="Meiryo UI" panose="020B0604030504040204" pitchFamily="50" charset="-128"/>
              <a:ea typeface="Meiryo UI" panose="020B0604030504040204" pitchFamily="50" charset="-128"/>
            </a:rPr>
            <a:t>ほぼゲーム上の表記まま</a:t>
          </a:r>
          <a:r>
            <a:rPr kumimoji="1" lang="en-US" altLang="ja-JP" sz="1400">
              <a:solidFill>
                <a:schemeClr val="tx1"/>
              </a:solidFill>
              <a:latin typeface="Meiryo UI" panose="020B0604030504040204" pitchFamily="50" charset="-128"/>
              <a:ea typeface="Meiryo UI" panose="020B0604030504040204" pitchFamily="50" charset="-128"/>
            </a:rPr>
            <a:t>)</a:t>
          </a:r>
          <a:r>
            <a:rPr kumimoji="1" lang="ja-JP" altLang="en-US" sz="1400">
              <a:solidFill>
                <a:schemeClr val="tx1"/>
              </a:solidFill>
              <a:latin typeface="Meiryo UI" panose="020B0604030504040204" pitchFamily="50" charset="-128"/>
              <a:ea typeface="Meiryo UI" panose="020B0604030504040204" pitchFamily="50" charset="-128"/>
            </a:rPr>
            <a:t>。</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複数選択からのランダム抽選のためリセマラを強いられる。預かりもの</a:t>
          </a:r>
          <a:r>
            <a:rPr kumimoji="1" lang="en-US" altLang="ja-JP" sz="1400">
              <a:solidFill>
                <a:schemeClr val="tx1"/>
              </a:solidFill>
              <a:latin typeface="Meiryo UI" panose="020B0604030504040204" pitchFamily="50" charset="-128"/>
              <a:ea typeface="Meiryo UI" panose="020B0604030504040204" pitchFamily="50" charset="-128"/>
            </a:rPr>
            <a:t>AF</a:t>
          </a:r>
          <a:r>
            <a:rPr kumimoji="1" lang="ja-JP" altLang="en-US" sz="1400">
              <a:solidFill>
                <a:schemeClr val="tx1"/>
              </a:solidFill>
              <a:latin typeface="Meiryo UI" panose="020B0604030504040204" pitchFamily="50" charset="-128"/>
              <a:ea typeface="Meiryo UI" panose="020B0604030504040204" pitchFamily="50" charset="-128"/>
            </a:rPr>
            <a:t>については当サイトなどを参照のこと。</a:t>
          </a:r>
          <a:endParaRPr kumimoji="1" lang="en-US" altLang="ja-JP" sz="1400">
            <a:solidFill>
              <a:schemeClr val="tx1"/>
            </a:solidFill>
            <a:latin typeface="Meiryo UI" panose="020B0604030504040204" pitchFamily="50" charset="-128"/>
            <a:ea typeface="Meiryo UI" panose="020B0604030504040204" pitchFamily="50" charset="-128"/>
          </a:endParaRPr>
        </a:p>
        <a:p>
          <a:pPr algn="l"/>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参考までに、デフォルトの作表値について。</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・原則として簡単なダンジョンで最低値を回収する。</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・キランダ火山</a:t>
          </a:r>
          <a:r>
            <a:rPr kumimoji="1" lang="en-US" altLang="ja-JP" sz="1400">
              <a:solidFill>
                <a:schemeClr val="tx1"/>
              </a:solidFill>
              <a:latin typeface="Meiryo UI" panose="020B0604030504040204" pitchFamily="50" charset="-128"/>
              <a:ea typeface="Meiryo UI" panose="020B0604030504040204" pitchFamily="50" charset="-128"/>
            </a:rPr>
            <a:t>Lv.1</a:t>
          </a:r>
          <a:r>
            <a:rPr kumimoji="1" lang="ja-JP" altLang="en-US" sz="1400">
              <a:solidFill>
                <a:schemeClr val="tx1"/>
              </a:solidFill>
              <a:latin typeface="Meiryo UI" panose="020B0604030504040204" pitchFamily="50" charset="-128"/>
              <a:ea typeface="Meiryo UI" panose="020B0604030504040204" pitchFamily="50" charset="-128"/>
            </a:rPr>
            <a:t>に行くタイミングでは船代がかかっているためここでの回収はあきらめている。</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ミスリル取れるから売ればいいんじゃという人はそれで。フリーパス取ってからという人もそれで。</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・ティダ村長いので</a:t>
          </a:r>
          <a:r>
            <a:rPr kumimoji="1" lang="en-US" altLang="ja-JP" sz="1400">
              <a:solidFill>
                <a:schemeClr val="tx1"/>
              </a:solidFill>
              <a:latin typeface="Meiryo UI" panose="020B0604030504040204" pitchFamily="50" charset="-128"/>
              <a:ea typeface="Meiryo UI" panose="020B0604030504040204" pitchFamily="50" charset="-128"/>
            </a:rPr>
            <a:t>Lv.3</a:t>
          </a:r>
          <a:r>
            <a:rPr kumimoji="1" lang="ja-JP" altLang="en-US" sz="1400">
              <a:solidFill>
                <a:schemeClr val="tx1"/>
              </a:solidFill>
              <a:latin typeface="Meiryo UI" panose="020B0604030504040204" pitchFamily="50" charset="-128"/>
              <a:ea typeface="Meiryo UI" panose="020B0604030504040204" pitchFamily="50" charset="-128"/>
            </a:rPr>
            <a:t>で「フレイムタン」取ろうという予定をなるべく避けている。特に目新しいものもないし。</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一方で、コナル・クルハ湿原長いのに</a:t>
          </a:r>
          <a:r>
            <a:rPr kumimoji="1" lang="en-US" altLang="ja-JP" sz="1400">
              <a:solidFill>
                <a:schemeClr val="tx1"/>
              </a:solidFill>
              <a:latin typeface="Meiryo UI" panose="020B0604030504040204" pitchFamily="50" charset="-128"/>
              <a:ea typeface="Meiryo UI" panose="020B0604030504040204" pitchFamily="50" charset="-128"/>
            </a:rPr>
            <a:t>Lv.2</a:t>
          </a:r>
          <a:r>
            <a:rPr kumimoji="1" lang="ja-JP" altLang="en-US" sz="1400">
              <a:solidFill>
                <a:schemeClr val="tx1"/>
              </a:solidFill>
              <a:latin typeface="Meiryo UI" panose="020B0604030504040204" pitchFamily="50" charset="-128"/>
              <a:ea typeface="Meiryo UI" panose="020B0604030504040204" pitchFamily="50" charset="-128"/>
            </a:rPr>
            <a:t>にアーティファクトを集中させているのはレシピ回収を兼ねているから。</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長くても必要経費と思ってこのタイミングで「きよめのよろい」「せいなるよろい」「きんのよろい」をコンプしてしまうのが吉。</a:t>
          </a:r>
        </a:p>
        <a:p>
          <a:pPr algn="l"/>
          <a:r>
            <a:rPr kumimoji="1" lang="ja-JP" altLang="en-US" sz="1400">
              <a:solidFill>
                <a:schemeClr val="tx1"/>
              </a:solidFill>
              <a:latin typeface="Meiryo UI" panose="020B0604030504040204" pitchFamily="50" charset="-128"/>
              <a:ea typeface="Meiryo UI" panose="020B0604030504040204" pitchFamily="50" charset="-128"/>
            </a:rPr>
            <a:t>・デーモンズコートもあまり広く無いダンジョンのため、預かりものをなるべく入れている。</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・左上にも記載しているが、レアアーティファクト外の「パワーリスト」「ノアのリュート」「サンダーリング」「ケアルリング」は預かりもの限定と面倒。</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「オニオンソード」「アルテマのしょ」なども精算時テーブルはレア判定よりのため、できれば預かりもの推奨。</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・ちなみに個人的に</a:t>
          </a:r>
          <a:r>
            <a:rPr kumimoji="1" lang="en-US" altLang="ja-JP" sz="1400">
              <a:solidFill>
                <a:schemeClr val="tx1"/>
              </a:solidFill>
              <a:latin typeface="Meiryo UI" panose="020B0604030504040204" pitchFamily="50" charset="-128"/>
              <a:ea typeface="Meiryo UI" panose="020B0604030504040204" pitchFamily="50" charset="-128"/>
            </a:rPr>
            <a:t>(</a:t>
          </a:r>
          <a:r>
            <a:rPr kumimoji="1" lang="ja-JP" altLang="en-US" sz="1400">
              <a:solidFill>
                <a:schemeClr val="tx1"/>
              </a:solidFill>
              <a:latin typeface="Meiryo UI" panose="020B0604030504040204" pitchFamily="50" charset="-128"/>
              <a:ea typeface="Meiryo UI" panose="020B0604030504040204" pitchFamily="50" charset="-128"/>
            </a:rPr>
            <a:t>最低値を狙ううえで</a:t>
          </a:r>
          <a:r>
            <a:rPr kumimoji="1" lang="en-US" altLang="ja-JP" sz="1400">
              <a:solidFill>
                <a:schemeClr val="tx1"/>
              </a:solidFill>
              <a:latin typeface="Meiryo UI" panose="020B0604030504040204" pitchFamily="50" charset="-128"/>
              <a:ea typeface="Meiryo UI" panose="020B0604030504040204" pitchFamily="50" charset="-128"/>
            </a:rPr>
            <a:t>)</a:t>
          </a:r>
          <a:r>
            <a:rPr kumimoji="1" lang="ja-JP" altLang="en-US" sz="1400">
              <a:solidFill>
                <a:schemeClr val="tx1"/>
              </a:solidFill>
              <a:latin typeface="Meiryo UI" panose="020B0604030504040204" pitchFamily="50" charset="-128"/>
              <a:ea typeface="Meiryo UI" panose="020B0604030504040204" pitchFamily="50" charset="-128"/>
            </a:rPr>
            <a:t>楽なダンジョン</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リバーベル街道：純粋に短い</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キノコの森：若干長めだが敵が強くない、面倒な敵もスルーしやすい</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ヴェオ・ル水門：微妙に長めの行程だがこのぐらいは許容、</a:t>
          </a:r>
          <a:r>
            <a:rPr kumimoji="1" lang="en-US" altLang="ja-JP" sz="1400">
              <a:solidFill>
                <a:schemeClr val="tx1"/>
              </a:solidFill>
              <a:latin typeface="Meiryo UI" panose="020B0604030504040204" pitchFamily="50" charset="-128"/>
              <a:ea typeface="Meiryo UI" panose="020B0604030504040204" pitchFamily="50" charset="-128"/>
            </a:rPr>
            <a:t>1</a:t>
          </a:r>
          <a:r>
            <a:rPr kumimoji="1" lang="ja-JP" altLang="en-US" sz="1400">
              <a:solidFill>
                <a:schemeClr val="tx1"/>
              </a:solidFill>
              <a:latin typeface="Meiryo UI" panose="020B0604030504040204" pitchFamily="50" charset="-128"/>
              <a:ea typeface="Meiryo UI" panose="020B0604030504040204" pitchFamily="50" charset="-128"/>
            </a:rPr>
            <a:t>マップしかないし</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デーモンズ・コート：とにかく短く、行くポイントは決まっているため慣れればすぐにボス戦</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キランダ火山：暑いため疲れたクポ</a:t>
          </a:r>
          <a:r>
            <a:rPr kumimoji="1" lang="en-US" altLang="ja-JP" sz="1400">
              <a:solidFill>
                <a:schemeClr val="tx1"/>
              </a:solidFill>
              <a:latin typeface="Meiryo UI" panose="020B0604030504040204" pitchFamily="50" charset="-128"/>
              <a:ea typeface="Meiryo UI" panose="020B0604030504040204" pitchFamily="50" charset="-128"/>
            </a:rPr>
            <a:t>―</a:t>
          </a:r>
          <a:r>
            <a:rPr kumimoji="1" lang="ja-JP" altLang="en-US" sz="1400">
              <a:solidFill>
                <a:schemeClr val="tx1"/>
              </a:solidFill>
              <a:latin typeface="Meiryo UI" panose="020B0604030504040204" pitchFamily="50" charset="-128"/>
              <a:ea typeface="Meiryo UI" panose="020B0604030504040204" pitchFamily="50" charset="-128"/>
            </a:rPr>
            <a:t>をすぐ発動するが行程は案外短くてボスの部屋が割と近い</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・ついでに個人的に</a:t>
          </a:r>
          <a:r>
            <a:rPr kumimoji="1" lang="en-US" altLang="ja-JP" sz="1400">
              <a:solidFill>
                <a:schemeClr val="tx1"/>
              </a:solidFill>
              <a:latin typeface="Meiryo UI" panose="020B0604030504040204" pitchFamily="50" charset="-128"/>
              <a:ea typeface="Meiryo UI" panose="020B0604030504040204" pitchFamily="50" charset="-128"/>
            </a:rPr>
            <a:t>(</a:t>
          </a:r>
          <a:r>
            <a:rPr kumimoji="1" lang="ja-JP" altLang="en-US" sz="1400">
              <a:solidFill>
                <a:schemeClr val="tx1"/>
              </a:solidFill>
              <a:latin typeface="Meiryo UI" panose="020B0604030504040204" pitchFamily="50" charset="-128"/>
              <a:ea typeface="Meiryo UI" panose="020B0604030504040204" pitchFamily="50" charset="-128"/>
            </a:rPr>
            <a:t>最低値を狙ううえで</a:t>
          </a:r>
          <a:r>
            <a:rPr kumimoji="1" lang="en-US" altLang="ja-JP" sz="1400">
              <a:solidFill>
                <a:schemeClr val="tx1"/>
              </a:solidFill>
              <a:latin typeface="Meiryo UI" panose="020B0604030504040204" pitchFamily="50" charset="-128"/>
              <a:ea typeface="Meiryo UI" panose="020B0604030504040204" pitchFamily="50" charset="-128"/>
            </a:rPr>
            <a:t>)</a:t>
          </a:r>
          <a:r>
            <a:rPr kumimoji="1" lang="ja-JP" altLang="en-US" sz="1400">
              <a:solidFill>
                <a:schemeClr val="tx1"/>
              </a:solidFill>
              <a:latin typeface="Meiryo UI" panose="020B0604030504040204" pitchFamily="50" charset="-128"/>
              <a:ea typeface="Meiryo UI" panose="020B0604030504040204" pitchFamily="50" charset="-128"/>
            </a:rPr>
            <a:t>面倒なダンジョン</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カトゥリゲス鉱山：何気に</a:t>
          </a:r>
          <a:r>
            <a:rPr kumimoji="1" lang="en-US" altLang="ja-JP" sz="1400">
              <a:solidFill>
                <a:schemeClr val="tx1"/>
              </a:solidFill>
              <a:latin typeface="Meiryo UI" panose="020B0604030504040204" pitchFamily="50" charset="-128"/>
              <a:ea typeface="Meiryo UI" panose="020B0604030504040204" pitchFamily="50" charset="-128"/>
            </a:rPr>
            <a:t>3</a:t>
          </a:r>
          <a:r>
            <a:rPr kumimoji="1" lang="ja-JP" altLang="en-US" sz="1400">
              <a:solidFill>
                <a:schemeClr val="tx1"/>
              </a:solidFill>
              <a:latin typeface="Meiryo UI" panose="020B0604030504040204" pitchFamily="50" charset="-128"/>
              <a:ea typeface="Meiryo UI" panose="020B0604030504040204" pitchFamily="50" charset="-128"/>
            </a:rPr>
            <a:t>マップ構成でただひたすら長い</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ゴブリンの壁：マップは若干面倒だがそこまででもない、ボスは弱いくせに面倒な要素満載</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ティダの村：</a:t>
          </a:r>
          <a:r>
            <a:rPr kumimoji="1" lang="en-US" altLang="ja-JP" sz="1400">
              <a:solidFill>
                <a:schemeClr val="tx1"/>
              </a:solidFill>
              <a:latin typeface="Meiryo UI" panose="020B0604030504040204" pitchFamily="50" charset="-128"/>
              <a:ea typeface="Meiryo UI" panose="020B0604030504040204" pitchFamily="50" charset="-128"/>
            </a:rPr>
            <a:t>2</a:t>
          </a:r>
          <a:r>
            <a:rPr kumimoji="1" lang="ja-JP" altLang="en-US" sz="1400">
              <a:solidFill>
                <a:schemeClr val="tx1"/>
              </a:solidFill>
              <a:latin typeface="Meiryo UI" panose="020B0604030504040204" pitchFamily="50" charset="-128"/>
              <a:ea typeface="Meiryo UI" panose="020B0604030504040204" pitchFamily="50" charset="-128"/>
            </a:rPr>
            <a:t>マップ構成だが</a:t>
          </a:r>
          <a:r>
            <a:rPr kumimoji="1" lang="en-US" altLang="ja-JP" sz="1400">
              <a:solidFill>
                <a:schemeClr val="tx1"/>
              </a:solidFill>
              <a:latin typeface="Meiryo UI" panose="020B0604030504040204" pitchFamily="50" charset="-128"/>
              <a:ea typeface="Meiryo UI" panose="020B0604030504040204" pitchFamily="50" charset="-128"/>
            </a:rPr>
            <a:t>1</a:t>
          </a:r>
          <a:r>
            <a:rPr kumimoji="1" lang="ja-JP" altLang="en-US" sz="1400">
              <a:solidFill>
                <a:schemeClr val="tx1"/>
              </a:solidFill>
              <a:latin typeface="Meiryo UI" panose="020B0604030504040204" pitchFamily="50" charset="-128"/>
              <a:ea typeface="Meiryo UI" panose="020B0604030504040204" pitchFamily="50" charset="-128"/>
            </a:rPr>
            <a:t>マップがひたすら長い</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ジャック・モキートの館：ボス出現に特定敵撃破を要するため最低値を選ぶ場合は条件の吟味が必要、しかも画面切り替え大杉、種族スイッチもストレス。リマスター版預かりもの吟味がしやすいのは利点</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セレパティオン洞窟：中途半端に長く、特にボスの部屋前の空間の変な仕掛けのせいで最悪敵にはまって死ぬ</a:t>
          </a:r>
        </a:p>
        <a:p>
          <a:pPr algn="l"/>
          <a:r>
            <a:rPr kumimoji="1" lang="ja-JP" altLang="en-US" sz="1400">
              <a:solidFill>
                <a:schemeClr val="tx1"/>
              </a:solidFill>
              <a:latin typeface="Meiryo UI" panose="020B0604030504040204" pitchFamily="50" charset="-128"/>
              <a:ea typeface="Meiryo UI" panose="020B0604030504040204" pitchFamily="50" charset="-128"/>
            </a:rPr>
            <a:t>　ライナリー砂漠：長いうえに暑い「疲れたクポー！持つの変わってクポー！」　</a:t>
          </a:r>
          <a:r>
            <a:rPr kumimoji="1" lang="en-US" altLang="ja-JP" sz="1400">
              <a:solidFill>
                <a:schemeClr val="tx1"/>
              </a:solidFill>
              <a:latin typeface="Meiryo UI" panose="020B0604030504040204" pitchFamily="50" charset="-128"/>
              <a:ea typeface="Meiryo UI" panose="020B0604030504040204" pitchFamily="50" charset="-128"/>
            </a:rPr>
            <a:t>(#</a:t>
          </a:r>
          <a:r>
            <a:rPr kumimoji="1" lang="ja-JP" altLang="en-US" sz="1400">
              <a:solidFill>
                <a:schemeClr val="tx1"/>
              </a:solidFill>
              <a:latin typeface="Meiryo UI" panose="020B0604030504040204" pitchFamily="50" charset="-128"/>
              <a:ea typeface="Meiryo UI" panose="020B0604030504040204" pitchFamily="50" charset="-128"/>
            </a:rPr>
            <a:t> ﾟ</a:t>
          </a:r>
          <a:r>
            <a:rPr kumimoji="1" lang="az-Cyrl-AZ" altLang="ja-JP" sz="1400">
              <a:solidFill>
                <a:schemeClr val="tx1"/>
              </a:solidFill>
              <a:latin typeface="Meiryo UI" panose="020B0604030504040204" pitchFamily="50" charset="-128"/>
              <a:ea typeface="Meiryo UI" panose="020B0604030504040204" pitchFamily="50" charset="-128"/>
            </a:rPr>
            <a:t>Д</a:t>
          </a:r>
          <a:r>
            <a:rPr kumimoji="1" lang="ja-JP" altLang="az-Cyrl-AZ" sz="1400">
              <a:solidFill>
                <a:schemeClr val="tx1"/>
              </a:solidFill>
              <a:latin typeface="Meiryo UI" panose="020B0604030504040204" pitchFamily="50" charset="-128"/>
              <a:ea typeface="Meiryo UI" panose="020B0604030504040204" pitchFamily="50" charset="-128"/>
            </a:rPr>
            <a:t>ﾟ</a:t>
          </a:r>
          <a:r>
            <a:rPr kumimoji="1" lang="az-Cyrl-AZ" altLang="ja-JP" sz="1400">
              <a:solidFill>
                <a:schemeClr val="tx1"/>
              </a:solidFill>
              <a:latin typeface="Meiryo UI" panose="020B0604030504040204" pitchFamily="50" charset="-128"/>
              <a:ea typeface="Meiryo UI" panose="020B0604030504040204" pitchFamily="50" charset="-128"/>
            </a:rPr>
            <a:t>)</a:t>
          </a:r>
          <a:r>
            <a:rPr kumimoji="1" lang="ja-JP" altLang="en-US" sz="1400">
              <a:solidFill>
                <a:schemeClr val="tx1"/>
              </a:solidFill>
              <a:latin typeface="Meiryo UI" panose="020B0604030504040204" pitchFamily="50" charset="-128"/>
              <a:ea typeface="Meiryo UI" panose="020B0604030504040204" pitchFamily="50" charset="-128"/>
            </a:rPr>
            <a:t>ノ　＝＝＝＝　┻━━┻</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コナル・クルハ湿原：ボスは激弱のクセに</a:t>
          </a:r>
          <a:r>
            <a:rPr kumimoji="1" lang="en-US" altLang="ja-JP" sz="1400">
              <a:solidFill>
                <a:schemeClr val="tx1"/>
              </a:solidFill>
              <a:latin typeface="Meiryo UI" panose="020B0604030504040204" pitchFamily="50" charset="-128"/>
              <a:ea typeface="Meiryo UI" panose="020B0604030504040204" pitchFamily="50" charset="-128"/>
            </a:rPr>
            <a:t>3</a:t>
          </a:r>
          <a:r>
            <a:rPr kumimoji="1" lang="ja-JP" altLang="en-US" sz="1400">
              <a:solidFill>
                <a:schemeClr val="tx1"/>
              </a:solidFill>
              <a:latin typeface="Meiryo UI" panose="020B0604030504040204" pitchFamily="50" charset="-128"/>
              <a:ea typeface="Meiryo UI" panose="020B0604030504040204" pitchFamily="50" charset="-128"/>
            </a:rPr>
            <a:t>マップ構成かつその道程もとにかくひたすら長く半分でいいだろとか小一時間、細い道にいる敵をかわすのも面倒</a:t>
          </a:r>
          <a:endParaRPr kumimoji="1" lang="en-US" altLang="ja-JP" sz="1400">
            <a:solidFill>
              <a:schemeClr val="tx1"/>
            </a:solidFill>
            <a:latin typeface="Meiryo UI" panose="020B0604030504040204" pitchFamily="50" charset="-128"/>
            <a:ea typeface="Meiryo UI" panose="020B0604030504040204" pitchFamily="50" charset="-128"/>
          </a:endParaRPr>
        </a:p>
        <a:p>
          <a:pPr algn="l"/>
          <a:r>
            <a:rPr kumimoji="1" lang="ja-JP" altLang="en-US" sz="1400">
              <a:solidFill>
                <a:schemeClr val="tx1"/>
              </a:solidFill>
              <a:latin typeface="Meiryo UI" panose="020B0604030504040204" pitchFamily="50" charset="-128"/>
              <a:ea typeface="Meiryo UI" panose="020B0604030504040204" pitchFamily="50" charset="-128"/>
            </a:rPr>
            <a:t>　レベナ・テ・ラ：仕掛けが複雑で道のりも地味に長い</a:t>
          </a:r>
          <a:endParaRPr kumimoji="1" lang="en-US" altLang="ja-JP" sz="14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71</xdr:col>
      <xdr:colOff>56031</xdr:colOff>
      <xdr:row>1</xdr:row>
      <xdr:rowOff>67233</xdr:rowOff>
    </xdr:from>
    <xdr:to>
      <xdr:col>92</xdr:col>
      <xdr:colOff>627529</xdr:colOff>
      <xdr:row>75</xdr:row>
      <xdr:rowOff>112059</xdr:rowOff>
    </xdr:to>
    <xdr:sp macro="" textlink="">
      <xdr:nvSpPr>
        <xdr:cNvPr id="6" name="正方形/長方形 5">
          <a:extLst>
            <a:ext uri="{FF2B5EF4-FFF2-40B4-BE49-F238E27FC236}">
              <a16:creationId xmlns:a16="http://schemas.microsoft.com/office/drawing/2014/main" id="{1B4C9642-AFDB-46B3-AE5B-D5D7B352D101}"/>
            </a:ext>
          </a:extLst>
        </xdr:cNvPr>
        <xdr:cNvSpPr/>
      </xdr:nvSpPr>
      <xdr:spPr>
        <a:xfrm>
          <a:off x="43966281" y="267258"/>
          <a:ext cx="14973298" cy="14846676"/>
        </a:xfrm>
        <a:prstGeom prst="rect">
          <a:avLst/>
        </a:prstGeom>
        <a:solidFill>
          <a:schemeClr val="accent6">
            <a:lumMod val="20000"/>
            <a:lumOff val="8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使い方。</a:t>
          </a:r>
          <a:r>
            <a:rPr lang="ja-JP" altLang="en-US" sz="1400">
              <a:solidFill>
                <a:srgbClr val="7030A0"/>
              </a:solidFill>
              <a:latin typeface="Meiryo UI" panose="020B0604030504040204" pitchFamily="50" charset="-128"/>
              <a:ea typeface="Meiryo UI" panose="020B0604030504040204" pitchFamily="50" charset="-128"/>
            </a:rPr>
            <a:t> </a:t>
          </a:r>
          <a:endParaRPr lang="en-US" altLang="ja-JP" sz="1400">
            <a:solidFill>
              <a:srgbClr val="7030A0"/>
            </a:solidFill>
            <a:latin typeface="Meiryo UI" panose="020B0604030504040204" pitchFamily="50" charset="-128"/>
            <a:ea typeface="Meiryo UI" panose="020B0604030504040204" pitchFamily="50" charset="-128"/>
          </a:endParaRPr>
        </a:p>
        <a:p>
          <a:pPr algn="l"/>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列の説明は</a:t>
          </a:r>
          <a:r>
            <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rPr>
            <a:t>B</a:t>
          </a:r>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列から順番にクリアした場合に「○」を入力する項目、その時の年、クリアするダンジョン、ダンジョン</a:t>
          </a:r>
          <a:r>
            <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rPr>
            <a:t>Lv</a:t>
          </a:r>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a:t>
          </a:r>
          <a:endPar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endParaRPr>
        </a:p>
        <a:p>
          <a:pPr algn="l"/>
          <a:r>
            <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rPr>
            <a:t>F</a:t>
          </a:r>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列以降はそのダンジョンでとる予定のアーティファクト表ってな感じ。</a:t>
          </a:r>
          <a:r>
            <a:rPr lang="ja-JP" altLang="en-US" sz="1400">
              <a:solidFill>
                <a:srgbClr val="7030A0"/>
              </a:solidFill>
              <a:latin typeface="Meiryo UI" panose="020B0604030504040204" pitchFamily="50" charset="-128"/>
              <a:ea typeface="Meiryo UI" panose="020B0604030504040204" pitchFamily="50" charset="-128"/>
            </a:rPr>
            <a:t> </a:t>
          </a:r>
          <a:endPar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endParaRPr>
        </a:p>
        <a:p>
          <a:pPr algn="l"/>
          <a:endPar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endParaRPr>
        </a:p>
        <a:p>
          <a:pPr algn="l"/>
          <a:r>
            <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rPr>
            <a:t>B</a:t>
          </a:r>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列について。</a:t>
          </a:r>
          <a:endPar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endParaRPr>
        </a:p>
        <a:p>
          <a:pPr algn="l"/>
          <a:r>
            <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rPr>
            <a:t>B3</a:t>
          </a:r>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セルにも「○」が入れられる。それによって</a:t>
          </a:r>
          <a:r>
            <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rPr>
            <a:t>1</a:t>
          </a:r>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年目がハイライトされる。</a:t>
          </a:r>
          <a:r>
            <a:rPr lang="ja-JP" altLang="en-US" sz="1400">
              <a:solidFill>
                <a:srgbClr val="7030A0"/>
              </a:solidFill>
              <a:latin typeface="Meiryo UI" panose="020B0604030504040204" pitchFamily="50" charset="-128"/>
              <a:ea typeface="Meiryo UI" panose="020B0604030504040204" pitchFamily="50" charset="-128"/>
            </a:rPr>
            <a:t> </a:t>
          </a:r>
          <a:endParaRPr lang="en-US" altLang="ja-JP" sz="1400">
            <a:solidFill>
              <a:srgbClr val="7030A0"/>
            </a:solidFill>
            <a:latin typeface="Meiryo UI" panose="020B0604030504040204" pitchFamily="50" charset="-128"/>
            <a:ea typeface="Meiryo UI" panose="020B0604030504040204" pitchFamily="50" charset="-128"/>
          </a:endParaRPr>
        </a:p>
        <a:p>
          <a:pPr algn="l"/>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実際に使ってみるとわかると思うが、その年の最後のセルに「○」を入れると次の年がハイライト表示され、これまで</a:t>
          </a:r>
          <a:r>
            <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rPr>
            <a:t>(</a:t>
          </a:r>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a:t>
          </a:r>
          <a:r>
            <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rPr>
            <a:t>)</a:t>
          </a:r>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の年がグレーアウト表示になる。</a:t>
          </a:r>
          <a:endPar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endParaRPr>
        </a:p>
        <a:p>
          <a:pPr algn="l"/>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さらに</a:t>
          </a:r>
          <a:r>
            <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rPr>
            <a:t>D</a:t>
          </a:r>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a:t>
          </a:r>
          <a:r>
            <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rPr>
            <a:t>E</a:t>
          </a:r>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列とも連動していて、ハイライトされているダンジョンは雫がないダンジョン</a:t>
          </a:r>
          <a:r>
            <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rPr>
            <a:t>(</a:t>
          </a:r>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非アクティブ状態</a:t>
          </a:r>
          <a:r>
            <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rPr>
            <a:t>)</a:t>
          </a:r>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で、グレーアウトされると雫が復活</a:t>
          </a:r>
          <a:r>
            <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rPr>
            <a:t>(</a:t>
          </a:r>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アクティブ状態</a:t>
          </a:r>
          <a:r>
            <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rPr>
            <a:t>)</a:t>
          </a:r>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a:t>
          </a:r>
          <a:r>
            <a:rPr lang="ja-JP" altLang="en-US" sz="1400">
              <a:solidFill>
                <a:srgbClr val="7030A0"/>
              </a:solidFill>
              <a:latin typeface="Meiryo UI" panose="020B0604030504040204" pitchFamily="50" charset="-128"/>
              <a:ea typeface="Meiryo UI" panose="020B0604030504040204" pitchFamily="50" charset="-128"/>
            </a:rPr>
            <a:t> </a:t>
          </a:r>
          <a:endParaRPr lang="en-US" altLang="ja-JP" sz="1400">
            <a:solidFill>
              <a:srgbClr val="7030A0"/>
            </a:solidFill>
            <a:latin typeface="Meiryo UI" panose="020B0604030504040204" pitchFamily="50" charset="-128"/>
            <a:ea typeface="Meiryo UI" panose="020B0604030504040204" pitchFamily="50" charset="-128"/>
          </a:endParaRPr>
        </a:p>
        <a:p>
          <a:pPr algn="l"/>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非アクティブ状態のダンジョンは</a:t>
          </a:r>
          <a:r>
            <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rPr>
            <a:t>4</a:t>
          </a:r>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つまでで、</a:t>
          </a:r>
          <a:r>
            <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rPr>
            <a:t>5</a:t>
          </a:r>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つを超えると古いところから復活していく。</a:t>
          </a:r>
          <a:r>
            <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rPr>
            <a:t>1</a:t>
          </a:r>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年で雫を</a:t>
          </a:r>
          <a:r>
            <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rPr>
            <a:t>3</a:t>
          </a:r>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回とると次の年。</a:t>
          </a:r>
          <a:r>
            <a:rPr lang="ja-JP" altLang="en-US" sz="1400">
              <a:solidFill>
                <a:srgbClr val="7030A0"/>
              </a:solidFill>
              <a:latin typeface="Meiryo UI" panose="020B0604030504040204" pitchFamily="50" charset="-128"/>
              <a:ea typeface="Meiryo UI" panose="020B0604030504040204" pitchFamily="50" charset="-128"/>
            </a:rPr>
            <a:t> </a:t>
          </a:r>
          <a:endPar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endParaRPr>
        </a:p>
        <a:p>
          <a:pPr algn="l"/>
          <a:endPar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endParaRPr>
        </a:p>
        <a:p>
          <a:pPr algn="l"/>
          <a:r>
            <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rPr>
            <a:t>D</a:t>
          </a:r>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a:t>
          </a:r>
          <a:r>
            <a:rPr lang="en-US" altLang="ja-JP" sz="1400" b="0" i="0" u="none" strike="noStrike">
              <a:solidFill>
                <a:srgbClr val="7030A0"/>
              </a:solidFill>
              <a:effectLst/>
              <a:latin typeface="Meiryo UI" panose="020B0604030504040204" pitchFamily="50" charset="-128"/>
              <a:ea typeface="Meiryo UI" panose="020B0604030504040204" pitchFamily="50" charset="-128"/>
              <a:cs typeface="+mn-cs"/>
            </a:rPr>
            <a:t>E</a:t>
          </a:r>
          <a:r>
            <a:rPr lang="ja-JP" altLang="en-US" sz="1400" b="0" i="0" u="none" strike="noStrike">
              <a:solidFill>
                <a:srgbClr val="7030A0"/>
              </a:solidFill>
              <a:effectLst/>
              <a:latin typeface="Meiryo UI" panose="020B0604030504040204" pitchFamily="50" charset="-128"/>
              <a:ea typeface="Meiryo UI" panose="020B0604030504040204" pitchFamily="50" charset="-128"/>
              <a:cs typeface="+mn-cs"/>
            </a:rPr>
            <a:t>列について。</a:t>
          </a:r>
          <a:r>
            <a:rPr lang="ja-JP" altLang="en-US" sz="1400">
              <a:solidFill>
                <a:srgbClr val="7030A0"/>
              </a:solidFill>
              <a:latin typeface="Meiryo UI" panose="020B0604030504040204" pitchFamily="50" charset="-128"/>
              <a:ea typeface="Meiryo UI" panose="020B0604030504040204" pitchFamily="50" charset="-128"/>
            </a:rPr>
            <a:t> </a:t>
          </a:r>
          <a:endParaRPr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クリアする予定のダンジョンとその時のダンジョン</a:t>
          </a:r>
          <a:r>
            <a:rPr kumimoji="1" lang="en-US" altLang="ja-JP" sz="1400">
              <a:solidFill>
                <a:srgbClr val="7030A0"/>
              </a:solidFill>
              <a:latin typeface="Meiryo UI" panose="020B0604030504040204" pitchFamily="50" charset="-128"/>
              <a:ea typeface="Meiryo UI" panose="020B0604030504040204" pitchFamily="50" charset="-128"/>
            </a:rPr>
            <a:t>Lv</a:t>
          </a:r>
          <a:r>
            <a:rPr kumimoji="1" lang="ja-JP" altLang="en-US" sz="1400">
              <a:solidFill>
                <a:srgbClr val="7030A0"/>
              </a:solidFill>
              <a:latin typeface="Meiryo UI" panose="020B0604030504040204" pitchFamily="50" charset="-128"/>
              <a:ea typeface="Meiryo UI" panose="020B0604030504040204" pitchFamily="50" charset="-128"/>
            </a:rPr>
            <a:t>。レベルは</a:t>
          </a:r>
          <a:r>
            <a:rPr kumimoji="1" lang="en-US" altLang="ja-JP" sz="1400">
              <a:solidFill>
                <a:srgbClr val="7030A0"/>
              </a:solidFill>
              <a:latin typeface="Meiryo UI" panose="020B0604030504040204" pitchFamily="50" charset="-128"/>
              <a:ea typeface="Meiryo UI" panose="020B0604030504040204" pitchFamily="50" charset="-128"/>
            </a:rPr>
            <a:t>1</a:t>
          </a:r>
          <a:r>
            <a:rPr kumimoji="1" lang="ja-JP" altLang="en-US" sz="1400">
              <a:solidFill>
                <a:srgbClr val="7030A0"/>
              </a:solidFill>
              <a:latin typeface="Meiryo UI" panose="020B0604030504040204" pitchFamily="50" charset="-128"/>
              <a:ea typeface="Meiryo UI" panose="020B0604030504040204" pitchFamily="50" charset="-128"/>
            </a:rPr>
            <a:t>～</a:t>
          </a:r>
          <a:r>
            <a:rPr kumimoji="1" lang="en-US" altLang="ja-JP" sz="1400">
              <a:solidFill>
                <a:srgbClr val="7030A0"/>
              </a:solidFill>
              <a:latin typeface="Meiryo UI" panose="020B0604030504040204" pitchFamily="50" charset="-128"/>
              <a:ea typeface="Meiryo UI" panose="020B0604030504040204" pitchFamily="50" charset="-128"/>
            </a:rPr>
            <a:t>3</a:t>
          </a:r>
          <a:r>
            <a:rPr kumimoji="1" lang="ja-JP" altLang="en-US" sz="1400">
              <a:solidFill>
                <a:srgbClr val="7030A0"/>
              </a:solidFill>
              <a:latin typeface="Meiryo UI" panose="020B0604030504040204" pitchFamily="50" charset="-128"/>
              <a:ea typeface="Meiryo UI" panose="020B0604030504040204" pitchFamily="50" charset="-128"/>
            </a:rPr>
            <a:t>と、高難易度の</a:t>
          </a:r>
          <a:r>
            <a:rPr kumimoji="1" lang="en-US" altLang="ja-JP" sz="1400">
              <a:solidFill>
                <a:srgbClr val="7030A0"/>
              </a:solidFill>
              <a:latin typeface="Meiryo UI" panose="020B0604030504040204" pitchFamily="50" charset="-128"/>
              <a:ea typeface="Meiryo UI" panose="020B0604030504040204" pitchFamily="50" charset="-128"/>
            </a:rPr>
            <a:t>X</a:t>
          </a:r>
          <a:r>
            <a:rPr kumimoji="1" lang="ja-JP" altLang="en-US" sz="1400">
              <a:solidFill>
                <a:srgbClr val="7030A0"/>
              </a:solidFill>
              <a:latin typeface="Meiryo UI" panose="020B0604030504040204" pitchFamily="50" charset="-128"/>
              <a:ea typeface="Meiryo UI" panose="020B0604030504040204" pitchFamily="50" charset="-128"/>
            </a:rPr>
            <a:t>の</a:t>
          </a:r>
          <a:r>
            <a:rPr kumimoji="1" lang="en-US" altLang="ja-JP" sz="1400">
              <a:solidFill>
                <a:srgbClr val="7030A0"/>
              </a:solidFill>
              <a:latin typeface="Meiryo UI" panose="020B0604030504040204" pitchFamily="50" charset="-128"/>
              <a:ea typeface="Meiryo UI" panose="020B0604030504040204" pitchFamily="50" charset="-128"/>
            </a:rPr>
            <a:t>4</a:t>
          </a:r>
          <a:r>
            <a:rPr kumimoji="1" lang="ja-JP" altLang="en-US" sz="1400">
              <a:solidFill>
                <a:srgbClr val="7030A0"/>
              </a:solidFill>
              <a:latin typeface="Meiryo UI" panose="020B0604030504040204" pitchFamily="50" charset="-128"/>
              <a:ea typeface="Meiryo UI" panose="020B0604030504040204" pitchFamily="50" charset="-128"/>
            </a:rPr>
            <a:t>種類。高難易度のレベルはダンジョンごとに固定。</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雫が復活するとダンジョン</a:t>
          </a:r>
          <a:r>
            <a:rPr kumimoji="1" lang="en-US" altLang="ja-JP" sz="1400">
              <a:solidFill>
                <a:srgbClr val="7030A0"/>
              </a:solidFill>
              <a:latin typeface="Meiryo UI" panose="020B0604030504040204" pitchFamily="50" charset="-128"/>
              <a:ea typeface="Meiryo UI" panose="020B0604030504040204" pitchFamily="50" charset="-128"/>
            </a:rPr>
            <a:t>Lv</a:t>
          </a:r>
          <a:r>
            <a:rPr kumimoji="1" lang="ja-JP" altLang="en-US" sz="1400">
              <a:solidFill>
                <a:srgbClr val="7030A0"/>
              </a:solidFill>
              <a:latin typeface="Meiryo UI" panose="020B0604030504040204" pitchFamily="50" charset="-128"/>
              <a:ea typeface="Meiryo UI" panose="020B0604030504040204" pitchFamily="50" charset="-128"/>
            </a:rPr>
            <a:t>は最大</a:t>
          </a:r>
          <a:r>
            <a:rPr kumimoji="1" lang="en-US" altLang="ja-JP" sz="1400">
              <a:solidFill>
                <a:srgbClr val="7030A0"/>
              </a:solidFill>
              <a:latin typeface="Meiryo UI" panose="020B0604030504040204" pitchFamily="50" charset="-128"/>
              <a:ea typeface="Meiryo UI" panose="020B0604030504040204" pitchFamily="50" charset="-128"/>
            </a:rPr>
            <a:t>3</a:t>
          </a:r>
          <a:r>
            <a:rPr kumimoji="1" lang="ja-JP" altLang="en-US" sz="1400">
              <a:solidFill>
                <a:srgbClr val="7030A0"/>
              </a:solidFill>
              <a:latin typeface="Meiryo UI" panose="020B0604030504040204" pitchFamily="50" charset="-128"/>
              <a:ea typeface="Meiryo UI" panose="020B0604030504040204" pitchFamily="50" charset="-128"/>
            </a:rPr>
            <a:t>まで上がる。一度上がると後戻りできない。</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en-US" altLang="ja-JP" sz="1400">
              <a:solidFill>
                <a:srgbClr val="7030A0"/>
              </a:solidFill>
              <a:latin typeface="Meiryo UI" panose="020B0604030504040204" pitchFamily="50" charset="-128"/>
              <a:ea typeface="Meiryo UI" panose="020B0604030504040204" pitchFamily="50" charset="-128"/>
            </a:rPr>
            <a:t>X</a:t>
          </a:r>
          <a:r>
            <a:rPr kumimoji="1" lang="ja-JP" altLang="en-US" sz="1400">
              <a:solidFill>
                <a:srgbClr val="7030A0"/>
              </a:solidFill>
              <a:latin typeface="Meiryo UI" panose="020B0604030504040204" pitchFamily="50" charset="-128"/>
              <a:ea typeface="Meiryo UI" panose="020B0604030504040204" pitchFamily="50" charset="-128"/>
            </a:rPr>
            <a:t>はヴィレンツェ山攻略後に攻略可能だが元のダンジョンレベルのダンジョンも攻略可能。</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なお、</a:t>
          </a:r>
          <a:r>
            <a:rPr kumimoji="1" lang="en-US" altLang="ja-JP" sz="1400">
              <a:solidFill>
                <a:srgbClr val="7030A0"/>
              </a:solidFill>
              <a:latin typeface="Meiryo UI" panose="020B0604030504040204" pitchFamily="50" charset="-128"/>
              <a:ea typeface="Meiryo UI" panose="020B0604030504040204" pitchFamily="50" charset="-128"/>
            </a:rPr>
            <a:t>D</a:t>
          </a:r>
          <a:r>
            <a:rPr kumimoji="1" lang="ja-JP" altLang="en-US" sz="1400">
              <a:solidFill>
                <a:srgbClr val="7030A0"/>
              </a:solidFill>
              <a:latin typeface="Meiryo UI" panose="020B0604030504040204" pitchFamily="50" charset="-128"/>
              <a:ea typeface="Meiryo UI" panose="020B0604030504040204" pitchFamily="50" charset="-128"/>
            </a:rPr>
            <a:t>・</a:t>
          </a:r>
          <a:r>
            <a:rPr kumimoji="1" lang="en-US" altLang="ja-JP" sz="1400">
              <a:solidFill>
                <a:srgbClr val="7030A0"/>
              </a:solidFill>
              <a:latin typeface="Meiryo UI" panose="020B0604030504040204" pitchFamily="50" charset="-128"/>
              <a:ea typeface="Meiryo UI" panose="020B0604030504040204" pitchFamily="50" charset="-128"/>
            </a:rPr>
            <a:t>E</a:t>
          </a:r>
          <a:r>
            <a:rPr kumimoji="1" lang="ja-JP" altLang="en-US" sz="1400">
              <a:solidFill>
                <a:srgbClr val="7030A0"/>
              </a:solidFill>
              <a:latin typeface="Meiryo UI" panose="020B0604030504040204" pitchFamily="50" charset="-128"/>
              <a:ea typeface="Meiryo UI" panose="020B0604030504040204" pitchFamily="50" charset="-128"/>
            </a:rPr>
            <a:t>列の値によってダンジョンで取る予定のアーティファクトは</a:t>
          </a:r>
          <a:r>
            <a:rPr kumimoji="1" lang="en-US" altLang="ja-JP" sz="1400">
              <a:solidFill>
                <a:srgbClr val="7030A0"/>
              </a:solidFill>
              <a:latin typeface="Meiryo UI" panose="020B0604030504040204" pitchFamily="50" charset="-128"/>
              <a:ea typeface="Meiryo UI" panose="020B0604030504040204" pitchFamily="50" charset="-128"/>
            </a:rPr>
            <a:t>T</a:t>
          </a:r>
          <a:r>
            <a:rPr kumimoji="1" lang="ja-JP" altLang="en-US" sz="1400">
              <a:solidFill>
                <a:srgbClr val="7030A0"/>
              </a:solidFill>
              <a:latin typeface="Meiryo UI" panose="020B0604030504040204" pitchFamily="50" charset="-128"/>
              <a:ea typeface="Meiryo UI" panose="020B0604030504040204" pitchFamily="50" charset="-128"/>
            </a:rPr>
            <a:t>列以降の表から抽出しているため、</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取る予定のアーティファクトを変更する場合は</a:t>
          </a:r>
          <a:r>
            <a:rPr kumimoji="1" lang="en-US" altLang="ja-JP" sz="1400">
              <a:solidFill>
                <a:srgbClr val="7030A0"/>
              </a:solidFill>
              <a:latin typeface="Meiryo UI" panose="020B0604030504040204" pitchFamily="50" charset="-128"/>
              <a:ea typeface="Meiryo UI" panose="020B0604030504040204" pitchFamily="50" charset="-128"/>
            </a:rPr>
            <a:t>T</a:t>
          </a:r>
          <a:r>
            <a:rPr kumimoji="1" lang="ja-JP" altLang="en-US" sz="1400">
              <a:solidFill>
                <a:srgbClr val="7030A0"/>
              </a:solidFill>
              <a:latin typeface="Meiryo UI" panose="020B0604030504040204" pitchFamily="50" charset="-128"/>
              <a:ea typeface="Meiryo UI" panose="020B0604030504040204" pitchFamily="50" charset="-128"/>
            </a:rPr>
            <a:t>列以降の表を変えること推奨。</a:t>
          </a:r>
          <a:endParaRPr kumimoji="1" lang="en-US" altLang="ja-JP" sz="1400">
            <a:solidFill>
              <a:srgbClr val="7030A0"/>
            </a:solidFill>
            <a:latin typeface="Meiryo UI" panose="020B0604030504040204" pitchFamily="50" charset="-128"/>
            <a:ea typeface="Meiryo UI" panose="020B0604030504040204" pitchFamily="50" charset="-128"/>
          </a:endParaRPr>
        </a:p>
        <a:p>
          <a:pPr algn="l"/>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en-US" altLang="ja-JP" sz="1400">
              <a:solidFill>
                <a:srgbClr val="7030A0"/>
              </a:solidFill>
              <a:latin typeface="Meiryo UI" panose="020B0604030504040204" pitchFamily="50" charset="-128"/>
              <a:ea typeface="Meiryo UI" panose="020B0604030504040204" pitchFamily="50" charset="-128"/>
            </a:rPr>
            <a:t>F</a:t>
          </a:r>
          <a:r>
            <a:rPr kumimoji="1" lang="ja-JP" altLang="en-US" sz="1400">
              <a:solidFill>
                <a:srgbClr val="7030A0"/>
              </a:solidFill>
              <a:latin typeface="Meiryo UI" panose="020B0604030504040204" pitchFamily="50" charset="-128"/>
              <a:ea typeface="Meiryo UI" panose="020B0604030504040204" pitchFamily="50" charset="-128"/>
            </a:rPr>
            <a:t>列以降について。</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条件付き書式による色変を採用、詳細は左上の欄を参照のこと。色は</a:t>
          </a:r>
          <a:r>
            <a:rPr kumimoji="1" lang="en-US" altLang="ja-JP" sz="1400">
              <a:solidFill>
                <a:srgbClr val="7030A0"/>
              </a:solidFill>
              <a:latin typeface="Meiryo UI" panose="020B0604030504040204" pitchFamily="50" charset="-128"/>
              <a:ea typeface="Meiryo UI" panose="020B0604030504040204" pitchFamily="50" charset="-128"/>
            </a:rPr>
            <a:t>T</a:t>
          </a:r>
          <a:r>
            <a:rPr kumimoji="1" lang="ja-JP" altLang="en-US" sz="1400">
              <a:solidFill>
                <a:srgbClr val="7030A0"/>
              </a:solidFill>
              <a:latin typeface="Meiryo UI" panose="020B0604030504040204" pitchFamily="50" charset="-128"/>
              <a:ea typeface="Meiryo UI" panose="020B0604030504040204" pitchFamily="50" charset="-128"/>
            </a:rPr>
            <a:t>列以降の表の変な記号と連動している。</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ちなみに</a:t>
          </a:r>
          <a:r>
            <a:rPr kumimoji="1" lang="en-US" altLang="ja-JP" sz="1400">
              <a:solidFill>
                <a:srgbClr val="7030A0"/>
              </a:solidFill>
              <a:latin typeface="Meiryo UI" panose="020B0604030504040204" pitchFamily="50" charset="-128"/>
              <a:ea typeface="Meiryo UI" panose="020B0604030504040204" pitchFamily="50" charset="-128"/>
            </a:rPr>
            <a:t>……</a:t>
          </a:r>
        </a:p>
        <a:p>
          <a:pPr algn="l"/>
          <a:r>
            <a:rPr kumimoji="1" lang="ja-JP" altLang="en-US" sz="1400">
              <a:solidFill>
                <a:srgbClr val="7030A0"/>
              </a:solidFill>
              <a:latin typeface="Meiryo UI" panose="020B0604030504040204" pitchFamily="50" charset="-128"/>
              <a:ea typeface="Meiryo UI" panose="020B0604030504040204" pitchFamily="50" charset="-128"/>
            </a:rPr>
            <a:t>最低値とは：条件を頑張らない場合に</a:t>
          </a:r>
          <a:r>
            <a:rPr kumimoji="1" lang="en-US" altLang="ja-JP" sz="1400">
              <a:solidFill>
                <a:srgbClr val="7030A0"/>
              </a:solidFill>
              <a:latin typeface="Meiryo UI" panose="020B0604030504040204" pitchFamily="50" charset="-128"/>
              <a:ea typeface="Meiryo UI" panose="020B0604030504040204" pitchFamily="50" charset="-128"/>
            </a:rPr>
            <a:t>100</a:t>
          </a:r>
          <a:r>
            <a:rPr kumimoji="1" lang="ja-JP" altLang="en-US" sz="1400">
              <a:solidFill>
                <a:srgbClr val="7030A0"/>
              </a:solidFill>
              <a:latin typeface="Meiryo UI" panose="020B0604030504040204" pitchFamily="50" charset="-128"/>
              <a:ea typeface="Meiryo UI" panose="020B0604030504040204" pitchFamily="50" charset="-128"/>
            </a:rPr>
            <a:t>％出てくるアーティファクトのこと。</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　　ダンジョン</a:t>
          </a:r>
          <a:r>
            <a:rPr kumimoji="1" lang="en-US" altLang="ja-JP" sz="1400">
              <a:solidFill>
                <a:srgbClr val="7030A0"/>
              </a:solidFill>
              <a:latin typeface="Meiryo UI" panose="020B0604030504040204" pitchFamily="50" charset="-128"/>
              <a:ea typeface="Meiryo UI" panose="020B0604030504040204" pitchFamily="50" charset="-128"/>
            </a:rPr>
            <a:t>Lv.1</a:t>
          </a:r>
          <a:r>
            <a:rPr kumimoji="1" lang="ja-JP" altLang="en-US" sz="1400">
              <a:solidFill>
                <a:srgbClr val="7030A0"/>
              </a:solidFill>
              <a:latin typeface="Meiryo UI" panose="020B0604030504040204" pitchFamily="50" charset="-128"/>
              <a:ea typeface="Meiryo UI" panose="020B0604030504040204" pitchFamily="50" charset="-128"/>
            </a:rPr>
            <a:t>は</a:t>
          </a:r>
          <a:r>
            <a:rPr kumimoji="1" lang="en-US" altLang="ja-JP" sz="1400">
              <a:solidFill>
                <a:srgbClr val="7030A0"/>
              </a:solidFill>
              <a:latin typeface="Meiryo UI" panose="020B0604030504040204" pitchFamily="50" charset="-128"/>
              <a:ea typeface="Meiryo UI" panose="020B0604030504040204" pitchFamily="50" charset="-128"/>
            </a:rPr>
            <a:t>AF</a:t>
          </a:r>
          <a:r>
            <a:rPr kumimoji="1" lang="ja-JP" altLang="en-US" sz="1400">
              <a:solidFill>
                <a:srgbClr val="7030A0"/>
              </a:solidFill>
              <a:latin typeface="Meiryo UI" panose="020B0604030504040204" pitchFamily="50" charset="-128"/>
              <a:ea typeface="Meiryo UI" panose="020B0604030504040204" pitchFamily="50" charset="-128"/>
            </a:rPr>
            <a:t>精算時テーブル</a:t>
          </a:r>
          <a:r>
            <a:rPr kumimoji="1" lang="en-US" altLang="ja-JP" sz="1400">
              <a:solidFill>
                <a:srgbClr val="7030A0"/>
              </a:solidFill>
              <a:latin typeface="Meiryo UI" panose="020B0604030504040204" pitchFamily="50" charset="-128"/>
              <a:ea typeface="Meiryo UI" panose="020B0604030504040204" pitchFamily="50" charset="-128"/>
            </a:rPr>
            <a:t>A</a:t>
          </a:r>
          <a:r>
            <a:rPr kumimoji="1" lang="ja-JP" altLang="en-US" sz="1400">
              <a:solidFill>
                <a:srgbClr val="7030A0"/>
              </a:solidFill>
              <a:latin typeface="Meiryo UI" panose="020B0604030504040204" pitchFamily="50" charset="-128"/>
              <a:ea typeface="Meiryo UI" panose="020B0604030504040204" pitchFamily="50" charset="-128"/>
            </a:rPr>
            <a:t>、</a:t>
          </a:r>
          <a:r>
            <a:rPr kumimoji="1" lang="en-US" altLang="ja-JP" sz="1400">
              <a:solidFill>
                <a:srgbClr val="7030A0"/>
              </a:solidFill>
              <a:latin typeface="Meiryo UI" panose="020B0604030504040204" pitchFamily="50" charset="-128"/>
              <a:ea typeface="Meiryo UI" panose="020B0604030504040204" pitchFamily="50" charset="-128"/>
            </a:rPr>
            <a:t>Lv.2</a:t>
          </a:r>
          <a:r>
            <a:rPr kumimoji="1" lang="ja-JP" altLang="en-US" sz="1400">
              <a:solidFill>
                <a:srgbClr val="7030A0"/>
              </a:solidFill>
              <a:latin typeface="Meiryo UI" panose="020B0604030504040204" pitchFamily="50" charset="-128"/>
              <a:ea typeface="Meiryo UI" panose="020B0604030504040204" pitchFamily="50" charset="-128"/>
            </a:rPr>
            <a:t>はテーブル</a:t>
          </a:r>
          <a:r>
            <a:rPr kumimoji="1" lang="en-US" altLang="ja-JP" sz="1400">
              <a:solidFill>
                <a:srgbClr val="7030A0"/>
              </a:solidFill>
              <a:latin typeface="Meiryo UI" panose="020B0604030504040204" pitchFamily="50" charset="-128"/>
              <a:ea typeface="Meiryo UI" panose="020B0604030504040204" pitchFamily="50" charset="-128"/>
            </a:rPr>
            <a:t>C</a:t>
          </a:r>
          <a:r>
            <a:rPr kumimoji="1" lang="ja-JP" altLang="en-US" sz="1400">
              <a:solidFill>
                <a:srgbClr val="7030A0"/>
              </a:solidFill>
              <a:latin typeface="Meiryo UI" panose="020B0604030504040204" pitchFamily="50" charset="-128"/>
              <a:ea typeface="Meiryo UI" panose="020B0604030504040204" pitchFamily="50" charset="-128"/>
            </a:rPr>
            <a:t>、</a:t>
          </a:r>
          <a:r>
            <a:rPr kumimoji="1" lang="en-US" altLang="ja-JP" sz="1400">
              <a:solidFill>
                <a:srgbClr val="7030A0"/>
              </a:solidFill>
              <a:latin typeface="Meiryo UI" panose="020B0604030504040204" pitchFamily="50" charset="-128"/>
              <a:ea typeface="Meiryo UI" panose="020B0604030504040204" pitchFamily="50" charset="-128"/>
            </a:rPr>
            <a:t>Lv.3</a:t>
          </a:r>
          <a:r>
            <a:rPr kumimoji="1" lang="ja-JP" altLang="en-US" sz="1400">
              <a:solidFill>
                <a:srgbClr val="7030A0"/>
              </a:solidFill>
              <a:latin typeface="Meiryo UI" panose="020B0604030504040204" pitchFamily="50" charset="-128"/>
              <a:ea typeface="Meiryo UI" panose="020B0604030504040204" pitchFamily="50" charset="-128"/>
            </a:rPr>
            <a:t>はテーブル</a:t>
          </a:r>
          <a:r>
            <a:rPr kumimoji="1" lang="en-US" altLang="ja-JP" sz="1400">
              <a:solidFill>
                <a:srgbClr val="7030A0"/>
              </a:solidFill>
              <a:latin typeface="Meiryo UI" panose="020B0604030504040204" pitchFamily="50" charset="-128"/>
              <a:ea typeface="Meiryo UI" panose="020B0604030504040204" pitchFamily="50" charset="-128"/>
            </a:rPr>
            <a:t>E</a:t>
          </a:r>
          <a:r>
            <a:rPr kumimoji="1" lang="ja-JP" altLang="en-US" sz="1400">
              <a:solidFill>
                <a:srgbClr val="7030A0"/>
              </a:solidFill>
              <a:latin typeface="Meiryo UI" panose="020B0604030504040204" pitchFamily="50" charset="-128"/>
              <a:ea typeface="Meiryo UI" panose="020B0604030504040204" pitchFamily="50" charset="-128"/>
            </a:rPr>
            <a:t>のこと。精算時テーブルについては当サイトなどを参照のこと。</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預かりものとは：ダンジョン攻略中で途中で手に入れるアーティファクトのこと。</a:t>
          </a:r>
          <a:r>
            <a:rPr kumimoji="1" lang="en-US" altLang="ja-JP" sz="1400">
              <a:solidFill>
                <a:srgbClr val="7030A0"/>
              </a:solidFill>
              <a:latin typeface="Meiryo UI" panose="020B0604030504040204" pitchFamily="50" charset="-128"/>
              <a:ea typeface="Meiryo UI" panose="020B0604030504040204" pitchFamily="50" charset="-128"/>
            </a:rPr>
            <a:t>(</a:t>
          </a:r>
          <a:r>
            <a:rPr kumimoji="1" lang="ja-JP" altLang="en-US" sz="1400">
              <a:solidFill>
                <a:srgbClr val="7030A0"/>
              </a:solidFill>
              <a:latin typeface="Meiryo UI" panose="020B0604030504040204" pitchFamily="50" charset="-128"/>
              <a:ea typeface="Meiryo UI" panose="020B0604030504040204" pitchFamily="50" charset="-128"/>
            </a:rPr>
            <a:t>ほぼゲーム上の表記まま</a:t>
          </a:r>
          <a:r>
            <a:rPr kumimoji="1" lang="en-US" altLang="ja-JP" sz="1400">
              <a:solidFill>
                <a:srgbClr val="7030A0"/>
              </a:solidFill>
              <a:latin typeface="Meiryo UI" panose="020B0604030504040204" pitchFamily="50" charset="-128"/>
              <a:ea typeface="Meiryo UI" panose="020B0604030504040204" pitchFamily="50" charset="-128"/>
            </a:rPr>
            <a:t>)</a:t>
          </a:r>
          <a:r>
            <a:rPr kumimoji="1" lang="ja-JP" altLang="en-US" sz="1400">
              <a:solidFill>
                <a:srgbClr val="7030A0"/>
              </a:solidFill>
              <a:latin typeface="Meiryo UI" panose="020B0604030504040204" pitchFamily="50" charset="-128"/>
              <a:ea typeface="Meiryo UI" panose="020B0604030504040204" pitchFamily="50" charset="-128"/>
            </a:rPr>
            <a:t>。</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　　複数選択からのランダム抽選のためリセマラを強いられる。預かりもの</a:t>
          </a:r>
          <a:r>
            <a:rPr kumimoji="1" lang="en-US" altLang="ja-JP" sz="1400">
              <a:solidFill>
                <a:srgbClr val="7030A0"/>
              </a:solidFill>
              <a:latin typeface="Meiryo UI" panose="020B0604030504040204" pitchFamily="50" charset="-128"/>
              <a:ea typeface="Meiryo UI" panose="020B0604030504040204" pitchFamily="50" charset="-128"/>
            </a:rPr>
            <a:t>AF</a:t>
          </a:r>
          <a:r>
            <a:rPr kumimoji="1" lang="ja-JP" altLang="en-US" sz="1400">
              <a:solidFill>
                <a:srgbClr val="7030A0"/>
              </a:solidFill>
              <a:latin typeface="Meiryo UI" panose="020B0604030504040204" pitchFamily="50" charset="-128"/>
              <a:ea typeface="Meiryo UI" panose="020B0604030504040204" pitchFamily="50" charset="-128"/>
            </a:rPr>
            <a:t>については当サイトなどを参照のこと。</a:t>
          </a:r>
          <a:endParaRPr kumimoji="1" lang="en-US" altLang="ja-JP" sz="1400">
            <a:solidFill>
              <a:srgbClr val="7030A0"/>
            </a:solidFill>
            <a:latin typeface="Meiryo UI" panose="020B0604030504040204" pitchFamily="50" charset="-128"/>
            <a:ea typeface="Meiryo UI" panose="020B0604030504040204" pitchFamily="50" charset="-128"/>
          </a:endParaRPr>
        </a:p>
        <a:p>
          <a:pPr algn="l"/>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参考までに、デフォルトの作表値について。</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・原則として簡単なダンジョンで最低値を回収する。</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・キランダ火山</a:t>
          </a:r>
          <a:r>
            <a:rPr kumimoji="1" lang="en-US" altLang="ja-JP" sz="1400">
              <a:solidFill>
                <a:srgbClr val="7030A0"/>
              </a:solidFill>
              <a:latin typeface="Meiryo UI" panose="020B0604030504040204" pitchFamily="50" charset="-128"/>
              <a:ea typeface="Meiryo UI" panose="020B0604030504040204" pitchFamily="50" charset="-128"/>
            </a:rPr>
            <a:t>Lv.1</a:t>
          </a:r>
          <a:r>
            <a:rPr kumimoji="1" lang="ja-JP" altLang="en-US" sz="1400">
              <a:solidFill>
                <a:srgbClr val="7030A0"/>
              </a:solidFill>
              <a:latin typeface="Meiryo UI" panose="020B0604030504040204" pitchFamily="50" charset="-128"/>
              <a:ea typeface="Meiryo UI" panose="020B0604030504040204" pitchFamily="50" charset="-128"/>
            </a:rPr>
            <a:t>に行くタイミングでは船代がかかっているためここでの回収はあきらめている。</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　ミスリル取れるから売ればいいんじゃという人はそれで。フリーパス取ってからという人もそれで。</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・ティダ村長いので</a:t>
          </a:r>
          <a:r>
            <a:rPr kumimoji="1" lang="en-US" altLang="ja-JP" sz="1400">
              <a:solidFill>
                <a:srgbClr val="7030A0"/>
              </a:solidFill>
              <a:latin typeface="Meiryo UI" panose="020B0604030504040204" pitchFamily="50" charset="-128"/>
              <a:ea typeface="Meiryo UI" panose="020B0604030504040204" pitchFamily="50" charset="-128"/>
            </a:rPr>
            <a:t>Lv.3</a:t>
          </a:r>
          <a:r>
            <a:rPr kumimoji="1" lang="ja-JP" altLang="en-US" sz="1400">
              <a:solidFill>
                <a:srgbClr val="7030A0"/>
              </a:solidFill>
              <a:latin typeface="Meiryo UI" panose="020B0604030504040204" pitchFamily="50" charset="-128"/>
              <a:ea typeface="Meiryo UI" panose="020B0604030504040204" pitchFamily="50" charset="-128"/>
            </a:rPr>
            <a:t>で「フレイムタン」取ろうという予定をなるべく避けている。特に目新しいものもないし。</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　一方で、コナル・クルハ湿原長いのに</a:t>
          </a:r>
          <a:r>
            <a:rPr kumimoji="1" lang="en-US" altLang="ja-JP" sz="1400">
              <a:solidFill>
                <a:srgbClr val="7030A0"/>
              </a:solidFill>
              <a:latin typeface="Meiryo UI" panose="020B0604030504040204" pitchFamily="50" charset="-128"/>
              <a:ea typeface="Meiryo UI" panose="020B0604030504040204" pitchFamily="50" charset="-128"/>
            </a:rPr>
            <a:t>Lv.2</a:t>
          </a:r>
          <a:r>
            <a:rPr kumimoji="1" lang="ja-JP" altLang="en-US" sz="1400">
              <a:solidFill>
                <a:srgbClr val="7030A0"/>
              </a:solidFill>
              <a:latin typeface="Meiryo UI" panose="020B0604030504040204" pitchFamily="50" charset="-128"/>
              <a:ea typeface="Meiryo UI" panose="020B0604030504040204" pitchFamily="50" charset="-128"/>
            </a:rPr>
            <a:t>にアーティファクトを集中させているのはレシピ回収を兼ねているから。</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　長くても必要経費と思ってこのタイミングで「きよめのよろい」「せいなるよろい」「きんのよろい」をコンプしてしまうのが吉。</a:t>
          </a:r>
        </a:p>
        <a:p>
          <a:pPr algn="l"/>
          <a:r>
            <a:rPr kumimoji="1" lang="ja-JP" altLang="en-US" sz="1400">
              <a:solidFill>
                <a:srgbClr val="7030A0"/>
              </a:solidFill>
              <a:latin typeface="Meiryo UI" panose="020B0604030504040204" pitchFamily="50" charset="-128"/>
              <a:ea typeface="Meiryo UI" panose="020B0604030504040204" pitchFamily="50" charset="-128"/>
            </a:rPr>
            <a:t>・デーモンズコートもあまり広く無いダンジョンのため、預かりものをなるべく入れている。</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・左上にも記載しているが、レアアーティファクト外の「パワーリスト」「ノアのリュート」「サンダーリング」「ケアルリング」は預かりもの限定と面倒。</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　「オニオンソード」「アルテマのしょ」なども精算時テーブルはレア判定よりのため、できれば預かりもの推奨。</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・ちなみに個人的に</a:t>
          </a:r>
          <a:r>
            <a:rPr kumimoji="1" lang="en-US" altLang="ja-JP" sz="1400">
              <a:solidFill>
                <a:srgbClr val="7030A0"/>
              </a:solidFill>
              <a:latin typeface="Meiryo UI" panose="020B0604030504040204" pitchFamily="50" charset="-128"/>
              <a:ea typeface="Meiryo UI" panose="020B0604030504040204" pitchFamily="50" charset="-128"/>
            </a:rPr>
            <a:t>(</a:t>
          </a:r>
          <a:r>
            <a:rPr kumimoji="1" lang="ja-JP" altLang="en-US" sz="1400">
              <a:solidFill>
                <a:srgbClr val="7030A0"/>
              </a:solidFill>
              <a:latin typeface="Meiryo UI" panose="020B0604030504040204" pitchFamily="50" charset="-128"/>
              <a:ea typeface="Meiryo UI" panose="020B0604030504040204" pitchFamily="50" charset="-128"/>
            </a:rPr>
            <a:t>最低値を狙ううえで</a:t>
          </a:r>
          <a:r>
            <a:rPr kumimoji="1" lang="en-US" altLang="ja-JP" sz="1400">
              <a:solidFill>
                <a:srgbClr val="7030A0"/>
              </a:solidFill>
              <a:latin typeface="Meiryo UI" panose="020B0604030504040204" pitchFamily="50" charset="-128"/>
              <a:ea typeface="Meiryo UI" panose="020B0604030504040204" pitchFamily="50" charset="-128"/>
            </a:rPr>
            <a:t>)</a:t>
          </a:r>
          <a:r>
            <a:rPr kumimoji="1" lang="ja-JP" altLang="en-US" sz="1400">
              <a:solidFill>
                <a:srgbClr val="7030A0"/>
              </a:solidFill>
              <a:latin typeface="Meiryo UI" panose="020B0604030504040204" pitchFamily="50" charset="-128"/>
              <a:ea typeface="Meiryo UI" panose="020B0604030504040204" pitchFamily="50" charset="-128"/>
            </a:rPr>
            <a:t>楽なダンジョン</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　リバーベル街道：純粋に短い</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　キノコの森：若干長めだが敵が強くない、面倒な敵もスルーしやすい</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　ヴェオ・ル水門：微妙に長めの行程だがこのぐらいは許容、</a:t>
          </a:r>
          <a:r>
            <a:rPr kumimoji="1" lang="en-US" altLang="ja-JP" sz="1400">
              <a:solidFill>
                <a:srgbClr val="7030A0"/>
              </a:solidFill>
              <a:latin typeface="Meiryo UI" panose="020B0604030504040204" pitchFamily="50" charset="-128"/>
              <a:ea typeface="Meiryo UI" panose="020B0604030504040204" pitchFamily="50" charset="-128"/>
            </a:rPr>
            <a:t>1</a:t>
          </a:r>
          <a:r>
            <a:rPr kumimoji="1" lang="ja-JP" altLang="en-US" sz="1400">
              <a:solidFill>
                <a:srgbClr val="7030A0"/>
              </a:solidFill>
              <a:latin typeface="Meiryo UI" panose="020B0604030504040204" pitchFamily="50" charset="-128"/>
              <a:ea typeface="Meiryo UI" panose="020B0604030504040204" pitchFamily="50" charset="-128"/>
            </a:rPr>
            <a:t>マップしかないし</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　デーモンズ・コート：とにかく短く、行くポイントは決まっているため慣れればすぐにボス戦</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　キランダ火山：暑いため疲れたクポ</a:t>
          </a:r>
          <a:r>
            <a:rPr kumimoji="1" lang="en-US" altLang="ja-JP" sz="1400">
              <a:solidFill>
                <a:srgbClr val="7030A0"/>
              </a:solidFill>
              <a:latin typeface="Meiryo UI" panose="020B0604030504040204" pitchFamily="50" charset="-128"/>
              <a:ea typeface="Meiryo UI" panose="020B0604030504040204" pitchFamily="50" charset="-128"/>
            </a:rPr>
            <a:t>―</a:t>
          </a:r>
          <a:r>
            <a:rPr kumimoji="1" lang="ja-JP" altLang="en-US" sz="1400">
              <a:solidFill>
                <a:srgbClr val="7030A0"/>
              </a:solidFill>
              <a:latin typeface="Meiryo UI" panose="020B0604030504040204" pitchFamily="50" charset="-128"/>
              <a:ea typeface="Meiryo UI" panose="020B0604030504040204" pitchFamily="50" charset="-128"/>
            </a:rPr>
            <a:t>をすぐ発動するが行程は案外短くてボスの部屋が割と近い</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・ついでに個人的に</a:t>
          </a:r>
          <a:r>
            <a:rPr kumimoji="1" lang="en-US" altLang="ja-JP" sz="1400">
              <a:solidFill>
                <a:srgbClr val="7030A0"/>
              </a:solidFill>
              <a:latin typeface="Meiryo UI" panose="020B0604030504040204" pitchFamily="50" charset="-128"/>
              <a:ea typeface="Meiryo UI" panose="020B0604030504040204" pitchFamily="50" charset="-128"/>
            </a:rPr>
            <a:t>(</a:t>
          </a:r>
          <a:r>
            <a:rPr kumimoji="1" lang="ja-JP" altLang="en-US" sz="1400">
              <a:solidFill>
                <a:srgbClr val="7030A0"/>
              </a:solidFill>
              <a:latin typeface="Meiryo UI" panose="020B0604030504040204" pitchFamily="50" charset="-128"/>
              <a:ea typeface="Meiryo UI" panose="020B0604030504040204" pitchFamily="50" charset="-128"/>
            </a:rPr>
            <a:t>最低値を狙ううえで</a:t>
          </a:r>
          <a:r>
            <a:rPr kumimoji="1" lang="en-US" altLang="ja-JP" sz="1400">
              <a:solidFill>
                <a:srgbClr val="7030A0"/>
              </a:solidFill>
              <a:latin typeface="Meiryo UI" panose="020B0604030504040204" pitchFamily="50" charset="-128"/>
              <a:ea typeface="Meiryo UI" panose="020B0604030504040204" pitchFamily="50" charset="-128"/>
            </a:rPr>
            <a:t>)</a:t>
          </a:r>
          <a:r>
            <a:rPr kumimoji="1" lang="ja-JP" altLang="en-US" sz="1400">
              <a:solidFill>
                <a:srgbClr val="7030A0"/>
              </a:solidFill>
              <a:latin typeface="Meiryo UI" panose="020B0604030504040204" pitchFamily="50" charset="-128"/>
              <a:ea typeface="Meiryo UI" panose="020B0604030504040204" pitchFamily="50" charset="-128"/>
            </a:rPr>
            <a:t>面倒なダンジョン</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　カトゥリゲス鉱山：何気に</a:t>
          </a:r>
          <a:r>
            <a:rPr kumimoji="1" lang="en-US" altLang="ja-JP" sz="1400">
              <a:solidFill>
                <a:srgbClr val="7030A0"/>
              </a:solidFill>
              <a:latin typeface="Meiryo UI" panose="020B0604030504040204" pitchFamily="50" charset="-128"/>
              <a:ea typeface="Meiryo UI" panose="020B0604030504040204" pitchFamily="50" charset="-128"/>
            </a:rPr>
            <a:t>3</a:t>
          </a:r>
          <a:r>
            <a:rPr kumimoji="1" lang="ja-JP" altLang="en-US" sz="1400">
              <a:solidFill>
                <a:srgbClr val="7030A0"/>
              </a:solidFill>
              <a:latin typeface="Meiryo UI" panose="020B0604030504040204" pitchFamily="50" charset="-128"/>
              <a:ea typeface="Meiryo UI" panose="020B0604030504040204" pitchFamily="50" charset="-128"/>
            </a:rPr>
            <a:t>マップ構成でただひたすら長い</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　ゴブリンの壁：マップは若干面倒だがそこまででもない、ボスは弱いくせに面倒な要素満載</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　ティダの村：</a:t>
          </a:r>
          <a:r>
            <a:rPr kumimoji="1" lang="en-US" altLang="ja-JP" sz="1400">
              <a:solidFill>
                <a:srgbClr val="7030A0"/>
              </a:solidFill>
              <a:latin typeface="Meiryo UI" panose="020B0604030504040204" pitchFamily="50" charset="-128"/>
              <a:ea typeface="Meiryo UI" panose="020B0604030504040204" pitchFamily="50" charset="-128"/>
            </a:rPr>
            <a:t>2</a:t>
          </a:r>
          <a:r>
            <a:rPr kumimoji="1" lang="ja-JP" altLang="en-US" sz="1400">
              <a:solidFill>
                <a:srgbClr val="7030A0"/>
              </a:solidFill>
              <a:latin typeface="Meiryo UI" panose="020B0604030504040204" pitchFamily="50" charset="-128"/>
              <a:ea typeface="Meiryo UI" panose="020B0604030504040204" pitchFamily="50" charset="-128"/>
            </a:rPr>
            <a:t>マップ構成だが</a:t>
          </a:r>
          <a:r>
            <a:rPr kumimoji="1" lang="en-US" altLang="ja-JP" sz="1400">
              <a:solidFill>
                <a:srgbClr val="7030A0"/>
              </a:solidFill>
              <a:latin typeface="Meiryo UI" panose="020B0604030504040204" pitchFamily="50" charset="-128"/>
              <a:ea typeface="Meiryo UI" panose="020B0604030504040204" pitchFamily="50" charset="-128"/>
            </a:rPr>
            <a:t>1</a:t>
          </a:r>
          <a:r>
            <a:rPr kumimoji="1" lang="ja-JP" altLang="en-US" sz="1400">
              <a:solidFill>
                <a:srgbClr val="7030A0"/>
              </a:solidFill>
              <a:latin typeface="Meiryo UI" panose="020B0604030504040204" pitchFamily="50" charset="-128"/>
              <a:ea typeface="Meiryo UI" panose="020B0604030504040204" pitchFamily="50" charset="-128"/>
            </a:rPr>
            <a:t>マップがひたすら長い</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　ジャック・モキートの館：ボス出現に特定敵撃破を要するため最低値を選ぶ場合は条件の吟味が必要、しかも画面切り替え大杉、種族スイッチもストレス。リマスター版預かりもの吟味がしやすいのは利点</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　セレパティオン洞窟：中途半端に長く、特にボスの部屋前の空間の変な仕掛けのせいで最悪敵にはまって死ぬ</a:t>
          </a:r>
        </a:p>
        <a:p>
          <a:pPr algn="l"/>
          <a:r>
            <a:rPr kumimoji="1" lang="ja-JP" altLang="en-US" sz="1400">
              <a:solidFill>
                <a:srgbClr val="7030A0"/>
              </a:solidFill>
              <a:latin typeface="Meiryo UI" panose="020B0604030504040204" pitchFamily="50" charset="-128"/>
              <a:ea typeface="Meiryo UI" panose="020B0604030504040204" pitchFamily="50" charset="-128"/>
            </a:rPr>
            <a:t>　ライナリー砂漠：長いうえに暑い「疲れたクポー！持つの変わってクポー！」　</a:t>
          </a:r>
          <a:r>
            <a:rPr kumimoji="1" lang="en-US" altLang="ja-JP" sz="1400">
              <a:solidFill>
                <a:srgbClr val="7030A0"/>
              </a:solidFill>
              <a:latin typeface="Meiryo UI" panose="020B0604030504040204" pitchFamily="50" charset="-128"/>
              <a:ea typeface="Meiryo UI" panose="020B0604030504040204" pitchFamily="50" charset="-128"/>
            </a:rPr>
            <a:t>(#</a:t>
          </a:r>
          <a:r>
            <a:rPr kumimoji="1" lang="ja-JP" altLang="en-US" sz="1400">
              <a:solidFill>
                <a:srgbClr val="7030A0"/>
              </a:solidFill>
              <a:latin typeface="Meiryo UI" panose="020B0604030504040204" pitchFamily="50" charset="-128"/>
              <a:ea typeface="Meiryo UI" panose="020B0604030504040204" pitchFamily="50" charset="-128"/>
            </a:rPr>
            <a:t> ﾟ</a:t>
          </a:r>
          <a:r>
            <a:rPr kumimoji="1" lang="az-Cyrl-AZ" altLang="ja-JP" sz="1400">
              <a:solidFill>
                <a:srgbClr val="7030A0"/>
              </a:solidFill>
              <a:latin typeface="Meiryo UI" panose="020B0604030504040204" pitchFamily="50" charset="-128"/>
              <a:ea typeface="Meiryo UI" panose="020B0604030504040204" pitchFamily="50" charset="-128"/>
            </a:rPr>
            <a:t>Д</a:t>
          </a:r>
          <a:r>
            <a:rPr kumimoji="1" lang="ja-JP" altLang="az-Cyrl-AZ" sz="1400">
              <a:solidFill>
                <a:srgbClr val="7030A0"/>
              </a:solidFill>
              <a:latin typeface="Meiryo UI" panose="020B0604030504040204" pitchFamily="50" charset="-128"/>
              <a:ea typeface="Meiryo UI" panose="020B0604030504040204" pitchFamily="50" charset="-128"/>
            </a:rPr>
            <a:t>ﾟ</a:t>
          </a:r>
          <a:r>
            <a:rPr kumimoji="1" lang="az-Cyrl-AZ" altLang="ja-JP" sz="1400">
              <a:solidFill>
                <a:srgbClr val="7030A0"/>
              </a:solidFill>
              <a:latin typeface="Meiryo UI" panose="020B0604030504040204" pitchFamily="50" charset="-128"/>
              <a:ea typeface="Meiryo UI" panose="020B0604030504040204" pitchFamily="50" charset="-128"/>
            </a:rPr>
            <a:t>)</a:t>
          </a:r>
          <a:r>
            <a:rPr kumimoji="1" lang="ja-JP" altLang="en-US" sz="1400">
              <a:solidFill>
                <a:srgbClr val="7030A0"/>
              </a:solidFill>
              <a:latin typeface="Meiryo UI" panose="020B0604030504040204" pitchFamily="50" charset="-128"/>
              <a:ea typeface="Meiryo UI" panose="020B0604030504040204" pitchFamily="50" charset="-128"/>
            </a:rPr>
            <a:t>ノ　＝＝＝＝　┻━━┻</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　コナル・クルハ湿原：ボスは激弱のクセに</a:t>
          </a:r>
          <a:r>
            <a:rPr kumimoji="1" lang="en-US" altLang="ja-JP" sz="1400">
              <a:solidFill>
                <a:srgbClr val="7030A0"/>
              </a:solidFill>
              <a:latin typeface="Meiryo UI" panose="020B0604030504040204" pitchFamily="50" charset="-128"/>
              <a:ea typeface="Meiryo UI" panose="020B0604030504040204" pitchFamily="50" charset="-128"/>
            </a:rPr>
            <a:t>3</a:t>
          </a:r>
          <a:r>
            <a:rPr kumimoji="1" lang="ja-JP" altLang="en-US" sz="1400">
              <a:solidFill>
                <a:srgbClr val="7030A0"/>
              </a:solidFill>
              <a:latin typeface="Meiryo UI" panose="020B0604030504040204" pitchFamily="50" charset="-128"/>
              <a:ea typeface="Meiryo UI" panose="020B0604030504040204" pitchFamily="50" charset="-128"/>
            </a:rPr>
            <a:t>マップ構成かつその道程もとにかくひたすら長く半分でいいだろとか小一時間、細い道にいる敵をかわすのも面倒</a:t>
          </a:r>
          <a:endParaRPr kumimoji="1" lang="en-US" altLang="ja-JP" sz="1400">
            <a:solidFill>
              <a:srgbClr val="7030A0"/>
            </a:solidFill>
            <a:latin typeface="Meiryo UI" panose="020B0604030504040204" pitchFamily="50" charset="-128"/>
            <a:ea typeface="Meiryo UI" panose="020B0604030504040204" pitchFamily="50" charset="-128"/>
          </a:endParaRPr>
        </a:p>
        <a:p>
          <a:pPr algn="l"/>
          <a:r>
            <a:rPr kumimoji="1" lang="ja-JP" altLang="en-US" sz="1400">
              <a:solidFill>
                <a:srgbClr val="7030A0"/>
              </a:solidFill>
              <a:latin typeface="Meiryo UI" panose="020B0604030504040204" pitchFamily="50" charset="-128"/>
              <a:ea typeface="Meiryo UI" panose="020B0604030504040204" pitchFamily="50" charset="-128"/>
            </a:rPr>
            <a:t>　レベナ・テ・ラ：仕掛けが複雑で道のりも地味に長い</a:t>
          </a:r>
          <a:endParaRPr kumimoji="1" lang="en-US" altLang="ja-JP" sz="1400">
            <a:solidFill>
              <a:srgbClr val="7030A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8166F7-A0EF-4B24-9218-3C8ACAC66D82}">
  <dimension ref="A1:K96"/>
  <sheetViews>
    <sheetView tabSelected="1" workbookViewId="0">
      <selection activeCell="H1" sqref="H1"/>
    </sheetView>
  </sheetViews>
  <sheetFormatPr defaultColWidth="9" defaultRowHeight="18.75" x14ac:dyDescent="0.25"/>
  <cols>
    <col min="1" max="1" width="2.125" style="44" customWidth="1"/>
    <col min="2" max="2" width="19.75" style="44" customWidth="1"/>
    <col min="3" max="3" width="17.5" style="44" customWidth="1"/>
    <col min="4" max="11" width="9" style="44"/>
  </cols>
  <sheetData>
    <row r="1" spans="1:11" x14ac:dyDescent="0.25">
      <c r="A1" s="45" t="s">
        <v>169</v>
      </c>
      <c r="B1" s="46"/>
      <c r="C1" s="46"/>
      <c r="D1" s="46"/>
      <c r="E1" s="46"/>
      <c r="F1" s="46"/>
      <c r="G1" s="46"/>
      <c r="H1" s="46" t="str">
        <f>INDEX($B$65:$B$95,2,)</f>
        <v>Ver.3.8</v>
      </c>
      <c r="I1" s="46"/>
      <c r="J1" s="47"/>
      <c r="K1" s="25"/>
    </row>
    <row r="2" spans="1:11" x14ac:dyDescent="0.4">
      <c r="A2" s="25"/>
      <c r="B2" s="25"/>
      <c r="C2" s="25"/>
      <c r="D2" s="25"/>
      <c r="E2" s="25"/>
      <c r="F2" s="25"/>
      <c r="G2" s="25"/>
      <c r="H2" s="25"/>
      <c r="I2" s="25"/>
      <c r="J2" s="25"/>
      <c r="K2" s="25"/>
    </row>
    <row r="3" spans="1:11" x14ac:dyDescent="0.4">
      <c r="A3" s="48" t="s">
        <v>162</v>
      </c>
      <c r="B3" s="48"/>
      <c r="C3" s="49"/>
      <c r="D3" s="49"/>
      <c r="E3" s="49"/>
      <c r="F3" s="49"/>
      <c r="G3" s="49"/>
      <c r="H3" s="49"/>
      <c r="I3" s="49"/>
      <c r="J3" s="50"/>
      <c r="K3" s="25"/>
    </row>
    <row r="4" spans="1:11" x14ac:dyDescent="0.4">
      <c r="A4" s="51"/>
      <c r="B4" s="52" t="s">
        <v>163</v>
      </c>
      <c r="C4" s="26" t="s">
        <v>164</v>
      </c>
      <c r="D4" s="27"/>
      <c r="E4" s="27"/>
      <c r="F4" s="27"/>
      <c r="G4" s="27"/>
      <c r="H4" s="27"/>
      <c r="I4" s="27"/>
      <c r="J4" s="28"/>
      <c r="K4" s="25"/>
    </row>
    <row r="5" spans="1:11" x14ac:dyDescent="0.4">
      <c r="A5" s="53"/>
      <c r="B5" s="54" t="s">
        <v>172</v>
      </c>
      <c r="C5" s="29" t="s">
        <v>176</v>
      </c>
      <c r="D5" s="30"/>
      <c r="E5" s="30"/>
      <c r="F5" s="30"/>
      <c r="G5" s="30"/>
      <c r="H5" s="30"/>
      <c r="I5" s="30"/>
      <c r="J5" s="31"/>
      <c r="K5" s="25"/>
    </row>
    <row r="6" spans="1:11" x14ac:dyDescent="0.4">
      <c r="A6" s="53"/>
      <c r="B6" s="54" t="s">
        <v>173</v>
      </c>
      <c r="C6" s="29" t="s">
        <v>177</v>
      </c>
      <c r="D6" s="30"/>
      <c r="E6" s="30"/>
      <c r="F6" s="30"/>
      <c r="G6" s="30"/>
      <c r="H6" s="30"/>
      <c r="I6" s="30"/>
      <c r="J6" s="31"/>
      <c r="K6" s="25"/>
    </row>
    <row r="7" spans="1:11" x14ac:dyDescent="0.4">
      <c r="A7" s="55"/>
      <c r="B7" s="54" t="s">
        <v>174</v>
      </c>
      <c r="C7" s="29" t="s">
        <v>178</v>
      </c>
      <c r="D7" s="32"/>
      <c r="E7" s="32"/>
      <c r="F7" s="32"/>
      <c r="G7" s="32"/>
      <c r="H7" s="32"/>
      <c r="I7" s="32"/>
      <c r="J7" s="33"/>
      <c r="K7" s="25"/>
    </row>
    <row r="8" spans="1:11" x14ac:dyDescent="0.4">
      <c r="A8" s="25"/>
      <c r="B8" s="25"/>
      <c r="C8" s="25"/>
      <c r="D8" s="25"/>
      <c r="E8" s="25"/>
      <c r="F8" s="25"/>
      <c r="G8" s="25"/>
      <c r="H8" s="25"/>
      <c r="I8" s="25"/>
      <c r="J8" s="25"/>
      <c r="K8" s="25"/>
    </row>
    <row r="9" spans="1:11" x14ac:dyDescent="0.4">
      <c r="A9" s="48" t="s">
        <v>165</v>
      </c>
      <c r="B9" s="49"/>
      <c r="C9" s="49"/>
      <c r="D9" s="49"/>
      <c r="E9" s="49"/>
      <c r="F9" s="49"/>
      <c r="G9" s="49"/>
      <c r="H9" s="49"/>
      <c r="I9" s="49"/>
      <c r="J9" s="50"/>
      <c r="K9" s="25"/>
    </row>
    <row r="10" spans="1:11" x14ac:dyDescent="0.4">
      <c r="A10" s="51"/>
      <c r="B10" s="34" t="s">
        <v>170</v>
      </c>
      <c r="C10" s="35"/>
      <c r="D10" s="35"/>
      <c r="E10" s="35"/>
      <c r="F10" s="35"/>
      <c r="G10" s="35"/>
      <c r="H10" s="35"/>
      <c r="I10" s="35"/>
      <c r="J10" s="36"/>
      <c r="K10" s="25"/>
    </row>
    <row r="11" spans="1:11" x14ac:dyDescent="0.4">
      <c r="A11" s="53"/>
      <c r="B11" s="37" t="s">
        <v>166</v>
      </c>
      <c r="C11" s="25"/>
      <c r="D11" s="25"/>
      <c r="E11" s="25"/>
      <c r="F11" s="25"/>
      <c r="G11" s="25"/>
      <c r="H11" s="25"/>
      <c r="I11" s="25"/>
      <c r="J11" s="38"/>
      <c r="K11" s="25"/>
    </row>
    <row r="12" spans="1:11" x14ac:dyDescent="0.4">
      <c r="A12" s="53"/>
      <c r="B12" s="37" t="s">
        <v>171</v>
      </c>
      <c r="C12" s="25"/>
      <c r="D12" s="25"/>
      <c r="E12" s="25"/>
      <c r="F12" s="25"/>
      <c r="G12" s="25"/>
      <c r="H12" s="25"/>
      <c r="I12" s="25"/>
      <c r="J12" s="38"/>
      <c r="K12" s="25"/>
    </row>
    <row r="13" spans="1:11" x14ac:dyDescent="0.4">
      <c r="A13" s="53"/>
      <c r="B13" s="37" t="s">
        <v>180</v>
      </c>
      <c r="C13" s="25"/>
      <c r="D13" s="25"/>
      <c r="E13" s="25"/>
      <c r="F13" s="25"/>
      <c r="G13" s="25"/>
      <c r="H13" s="25"/>
      <c r="I13" s="25"/>
      <c r="J13" s="38"/>
      <c r="K13" s="25"/>
    </row>
    <row r="14" spans="1:11" x14ac:dyDescent="0.4">
      <c r="A14" s="53"/>
      <c r="B14" s="37" t="s">
        <v>181</v>
      </c>
      <c r="C14" s="25"/>
      <c r="D14" s="25"/>
      <c r="E14" s="25"/>
      <c r="F14" s="25"/>
      <c r="G14" s="25"/>
      <c r="H14" s="25"/>
      <c r="I14" s="25"/>
      <c r="J14" s="38"/>
      <c r="K14" s="25"/>
    </row>
    <row r="15" spans="1:11" x14ac:dyDescent="0.4">
      <c r="A15" s="55"/>
      <c r="B15" s="26"/>
      <c r="C15" s="27"/>
      <c r="D15" s="27"/>
      <c r="E15" s="27"/>
      <c r="F15" s="27"/>
      <c r="G15" s="27"/>
      <c r="H15" s="27"/>
      <c r="I15" s="27"/>
      <c r="J15" s="28"/>
      <c r="K15" s="25"/>
    </row>
    <row r="16" spans="1:11" x14ac:dyDescent="0.4">
      <c r="A16" s="25"/>
      <c r="B16" s="25"/>
      <c r="C16" s="25"/>
      <c r="D16" s="25"/>
      <c r="E16" s="25"/>
      <c r="F16" s="25"/>
      <c r="G16" s="25"/>
      <c r="H16" s="25"/>
      <c r="I16" s="25"/>
      <c r="J16" s="25"/>
      <c r="K16" s="25"/>
    </row>
    <row r="17" spans="1:11" x14ac:dyDescent="0.4">
      <c r="A17" s="48" t="s">
        <v>161</v>
      </c>
      <c r="B17" s="49"/>
      <c r="C17" s="49"/>
      <c r="D17" s="49"/>
      <c r="E17" s="49"/>
      <c r="F17" s="49"/>
      <c r="G17" s="49"/>
      <c r="H17" s="49"/>
      <c r="I17" s="49"/>
      <c r="J17" s="50"/>
      <c r="K17" s="25"/>
    </row>
    <row r="18" spans="1:11" x14ac:dyDescent="0.4">
      <c r="A18" s="56"/>
      <c r="B18" s="34" t="s">
        <v>175</v>
      </c>
      <c r="C18" s="35"/>
      <c r="D18" s="35"/>
      <c r="E18" s="35"/>
      <c r="F18" s="35"/>
      <c r="G18" s="35"/>
      <c r="H18" s="35"/>
      <c r="I18" s="35"/>
      <c r="J18" s="36"/>
      <c r="K18" s="25"/>
    </row>
    <row r="19" spans="1:11" x14ac:dyDescent="0.4">
      <c r="A19" s="56"/>
      <c r="B19" s="37" t="s">
        <v>179</v>
      </c>
      <c r="C19" s="25"/>
      <c r="D19" s="25"/>
      <c r="E19" s="25"/>
      <c r="F19" s="25"/>
      <c r="G19" s="25"/>
      <c r="H19" s="25"/>
      <c r="I19" s="25"/>
      <c r="J19" s="38"/>
      <c r="K19" s="25"/>
    </row>
    <row r="20" spans="1:11" x14ac:dyDescent="0.4">
      <c r="A20" s="56"/>
      <c r="B20" s="37" t="s">
        <v>183</v>
      </c>
      <c r="C20" s="25"/>
      <c r="D20" s="25"/>
      <c r="E20" s="25"/>
      <c r="F20" s="25"/>
      <c r="G20" s="25"/>
      <c r="H20" s="25"/>
      <c r="I20" s="25"/>
      <c r="J20" s="38"/>
      <c r="K20" s="25"/>
    </row>
    <row r="21" spans="1:11" x14ac:dyDescent="0.4">
      <c r="A21" s="56"/>
      <c r="B21" s="37"/>
      <c r="C21" s="25"/>
      <c r="D21" s="25"/>
      <c r="E21" s="25"/>
      <c r="F21" s="25"/>
      <c r="G21" s="25"/>
      <c r="H21" s="25"/>
      <c r="I21" s="25"/>
      <c r="J21" s="38"/>
      <c r="K21" s="25"/>
    </row>
    <row r="22" spans="1:11" x14ac:dyDescent="0.4">
      <c r="A22" s="56"/>
      <c r="B22" s="39" t="s">
        <v>182</v>
      </c>
      <c r="C22" s="40"/>
      <c r="D22" s="40"/>
      <c r="E22" s="40"/>
      <c r="F22" s="40"/>
      <c r="G22" s="40"/>
      <c r="H22" s="40"/>
      <c r="I22" s="40"/>
      <c r="J22" s="41"/>
      <c r="K22" s="25"/>
    </row>
    <row r="23" spans="1:11" x14ac:dyDescent="0.4">
      <c r="A23" s="56"/>
      <c r="B23" s="39" t="s">
        <v>200</v>
      </c>
      <c r="C23" s="40"/>
      <c r="D23" s="40"/>
      <c r="E23" s="40"/>
      <c r="F23" s="40"/>
      <c r="G23" s="40"/>
      <c r="H23" s="40"/>
      <c r="I23" s="40"/>
      <c r="J23" s="41"/>
      <c r="K23" s="25"/>
    </row>
    <row r="24" spans="1:11" x14ac:dyDescent="0.4">
      <c r="A24" s="56"/>
      <c r="B24" s="39"/>
      <c r="C24" s="40"/>
      <c r="D24" s="40"/>
      <c r="E24" s="40"/>
      <c r="F24" s="40"/>
      <c r="G24" s="40"/>
      <c r="H24" s="40"/>
      <c r="I24" s="40"/>
      <c r="J24" s="41"/>
      <c r="K24" s="25"/>
    </row>
    <row r="25" spans="1:11" x14ac:dyDescent="0.4">
      <c r="A25" s="56"/>
      <c r="B25" s="39" t="s">
        <v>186</v>
      </c>
      <c r="C25" s="40"/>
      <c r="D25" s="40"/>
      <c r="E25" s="40"/>
      <c r="F25" s="40"/>
      <c r="G25" s="40"/>
      <c r="H25" s="40"/>
      <c r="I25" s="40"/>
      <c r="J25" s="41"/>
      <c r="K25" s="25"/>
    </row>
    <row r="26" spans="1:11" x14ac:dyDescent="0.4">
      <c r="A26" s="56"/>
      <c r="B26" s="39" t="s">
        <v>187</v>
      </c>
      <c r="C26" s="40"/>
      <c r="D26" s="40"/>
      <c r="E26" s="40"/>
      <c r="F26" s="40"/>
      <c r="G26" s="40"/>
      <c r="H26" s="40"/>
      <c r="I26" s="40"/>
      <c r="J26" s="41"/>
      <c r="K26" s="25"/>
    </row>
    <row r="27" spans="1:11" x14ac:dyDescent="0.4">
      <c r="A27" s="56"/>
      <c r="B27" s="39" t="s">
        <v>188</v>
      </c>
      <c r="C27" s="40"/>
      <c r="D27" s="40"/>
      <c r="E27" s="40"/>
      <c r="F27" s="40"/>
      <c r="G27" s="40"/>
      <c r="H27" s="40"/>
      <c r="I27" s="40"/>
      <c r="J27" s="41"/>
      <c r="K27" s="25"/>
    </row>
    <row r="28" spans="1:11" x14ac:dyDescent="0.4">
      <c r="A28" s="56"/>
      <c r="B28" s="39" t="s">
        <v>201</v>
      </c>
      <c r="C28" s="40"/>
      <c r="D28" s="40"/>
      <c r="E28" s="40"/>
      <c r="F28" s="40"/>
      <c r="G28" s="40"/>
      <c r="H28" s="40"/>
      <c r="I28" s="40"/>
      <c r="J28" s="41"/>
      <c r="K28" s="25"/>
    </row>
    <row r="29" spans="1:11" x14ac:dyDescent="0.4">
      <c r="A29" s="56"/>
      <c r="B29" s="39"/>
      <c r="C29" s="40"/>
      <c r="D29" s="40"/>
      <c r="E29" s="40"/>
      <c r="F29" s="40"/>
      <c r="G29" s="40"/>
      <c r="H29" s="40"/>
      <c r="I29" s="40"/>
      <c r="J29" s="41"/>
      <c r="K29" s="25"/>
    </row>
    <row r="30" spans="1:11" x14ac:dyDescent="0.4">
      <c r="A30" s="56"/>
      <c r="B30" s="39" t="s">
        <v>191</v>
      </c>
      <c r="C30" s="40"/>
      <c r="D30" s="40"/>
      <c r="E30" s="40"/>
      <c r="F30" s="40"/>
      <c r="G30" s="40"/>
      <c r="H30" s="40"/>
      <c r="I30" s="40"/>
      <c r="J30" s="41"/>
      <c r="K30" s="25"/>
    </row>
    <row r="31" spans="1:11" x14ac:dyDescent="0.4">
      <c r="A31" s="56"/>
      <c r="B31" s="39" t="s">
        <v>189</v>
      </c>
      <c r="C31" s="40"/>
      <c r="D31" s="40"/>
      <c r="E31" s="40"/>
      <c r="F31" s="40"/>
      <c r="G31" s="40"/>
      <c r="H31" s="40"/>
      <c r="I31" s="40"/>
      <c r="J31" s="41"/>
      <c r="K31" s="25"/>
    </row>
    <row r="32" spans="1:11" x14ac:dyDescent="0.4">
      <c r="A32" s="56"/>
      <c r="B32" s="39" t="s">
        <v>190</v>
      </c>
      <c r="C32" s="40"/>
      <c r="D32" s="40"/>
      <c r="E32" s="40"/>
      <c r="F32" s="40"/>
      <c r="G32" s="40"/>
      <c r="H32" s="40"/>
      <c r="I32" s="40"/>
      <c r="J32" s="41"/>
      <c r="K32" s="25"/>
    </row>
    <row r="33" spans="1:11" x14ac:dyDescent="0.4">
      <c r="A33" s="56"/>
      <c r="B33" s="39" t="s">
        <v>202</v>
      </c>
      <c r="C33" s="40"/>
      <c r="D33" s="40"/>
      <c r="E33" s="40"/>
      <c r="F33" s="40"/>
      <c r="G33" s="40"/>
      <c r="H33" s="40"/>
      <c r="I33" s="40"/>
      <c r="J33" s="41"/>
      <c r="K33" s="25"/>
    </row>
    <row r="34" spans="1:11" x14ac:dyDescent="0.4">
      <c r="A34" s="56"/>
      <c r="B34" s="39"/>
      <c r="C34" s="40"/>
      <c r="D34" s="40"/>
      <c r="E34" s="40"/>
      <c r="F34" s="40"/>
      <c r="G34" s="40"/>
      <c r="H34" s="40"/>
      <c r="I34" s="40"/>
      <c r="J34" s="41"/>
      <c r="K34" s="25"/>
    </row>
    <row r="35" spans="1:11" x14ac:dyDescent="0.4">
      <c r="A35" s="56"/>
      <c r="B35" s="39" t="s">
        <v>192</v>
      </c>
      <c r="C35" s="40"/>
      <c r="D35" s="40"/>
      <c r="E35" s="40"/>
      <c r="F35" s="40"/>
      <c r="G35" s="40"/>
      <c r="H35" s="40"/>
      <c r="I35" s="40"/>
      <c r="J35" s="41"/>
      <c r="K35" s="25"/>
    </row>
    <row r="36" spans="1:11" x14ac:dyDescent="0.4">
      <c r="A36" s="56"/>
      <c r="B36" s="39" t="s">
        <v>193</v>
      </c>
      <c r="C36" s="40"/>
      <c r="D36" s="40"/>
      <c r="E36" s="40"/>
      <c r="F36" s="40"/>
      <c r="G36" s="40"/>
      <c r="H36" s="40"/>
      <c r="I36" s="40"/>
      <c r="J36" s="41"/>
      <c r="K36" s="25"/>
    </row>
    <row r="37" spans="1:11" x14ac:dyDescent="0.4">
      <c r="A37" s="56"/>
      <c r="B37" s="39" t="s">
        <v>194</v>
      </c>
      <c r="C37" s="40"/>
      <c r="D37" s="40"/>
      <c r="E37" s="40"/>
      <c r="F37" s="40"/>
      <c r="G37" s="40"/>
      <c r="H37" s="40"/>
      <c r="I37" s="40"/>
      <c r="J37" s="41"/>
      <c r="K37" s="25"/>
    </row>
    <row r="38" spans="1:11" x14ac:dyDescent="0.4">
      <c r="A38" s="56"/>
      <c r="B38" s="39" t="s">
        <v>195</v>
      </c>
      <c r="C38" s="40"/>
      <c r="D38" s="40"/>
      <c r="E38" s="40"/>
      <c r="F38" s="40"/>
      <c r="G38" s="40"/>
      <c r="H38" s="40"/>
      <c r="I38" s="40"/>
      <c r="J38" s="41"/>
      <c r="K38" s="25"/>
    </row>
    <row r="39" spans="1:11" x14ac:dyDescent="0.4">
      <c r="A39" s="57"/>
      <c r="B39" s="26"/>
      <c r="C39" s="27"/>
      <c r="D39" s="27"/>
      <c r="E39" s="27"/>
      <c r="F39" s="27"/>
      <c r="G39" s="27"/>
      <c r="H39" s="27"/>
      <c r="I39" s="27"/>
      <c r="J39" s="28"/>
      <c r="K39" s="25"/>
    </row>
    <row r="40" spans="1:11" x14ac:dyDescent="0.4">
      <c r="A40" s="25"/>
      <c r="B40" s="25"/>
      <c r="C40" s="25"/>
      <c r="D40" s="25"/>
      <c r="E40" s="25"/>
      <c r="F40" s="25"/>
      <c r="G40" s="25"/>
      <c r="H40" s="25"/>
      <c r="I40" s="25"/>
      <c r="J40" s="25"/>
      <c r="K40" s="25"/>
    </row>
    <row r="41" spans="1:11" x14ac:dyDescent="0.4">
      <c r="A41" s="48" t="s">
        <v>167</v>
      </c>
      <c r="B41" s="49"/>
      <c r="C41" s="49"/>
      <c r="D41" s="49"/>
      <c r="E41" s="49"/>
      <c r="F41" s="49"/>
      <c r="G41" s="49"/>
      <c r="H41" s="49"/>
      <c r="I41" s="49"/>
      <c r="J41" s="50"/>
      <c r="K41" s="25"/>
    </row>
    <row r="42" spans="1:11" x14ac:dyDescent="0.25">
      <c r="A42" s="51"/>
      <c r="B42" s="42" t="s">
        <v>196</v>
      </c>
      <c r="C42" s="35"/>
      <c r="D42" s="35"/>
      <c r="E42" s="35"/>
      <c r="F42" s="35"/>
      <c r="G42" s="35"/>
      <c r="H42" s="35"/>
      <c r="I42" s="35"/>
      <c r="J42" s="36"/>
      <c r="K42" s="25"/>
    </row>
    <row r="43" spans="1:11" x14ac:dyDescent="0.4">
      <c r="A43" s="53"/>
      <c r="B43" s="37" t="s">
        <v>197</v>
      </c>
      <c r="C43" s="40"/>
      <c r="D43" s="40"/>
      <c r="E43" s="40"/>
      <c r="F43" s="40"/>
      <c r="G43" s="40"/>
      <c r="H43" s="40"/>
      <c r="I43" s="40"/>
      <c r="J43" s="41"/>
      <c r="K43" s="25"/>
    </row>
    <row r="44" spans="1:11" x14ac:dyDescent="0.4">
      <c r="A44" s="53"/>
      <c r="B44" s="86" t="s">
        <v>204</v>
      </c>
      <c r="C44" s="59"/>
      <c r="D44" s="59"/>
      <c r="E44" s="59"/>
      <c r="F44" s="59"/>
      <c r="G44" s="59"/>
      <c r="H44" s="59"/>
      <c r="I44" s="59"/>
      <c r="J44" s="60"/>
      <c r="K44" s="25"/>
    </row>
    <row r="45" spans="1:11" x14ac:dyDescent="0.4">
      <c r="A45" s="53"/>
      <c r="B45" s="25" t="s">
        <v>279</v>
      </c>
      <c r="C45" s="25"/>
      <c r="D45" s="25"/>
      <c r="E45" s="25"/>
      <c r="F45" s="25"/>
      <c r="G45" s="25"/>
      <c r="H45" s="25"/>
      <c r="I45" s="25"/>
      <c r="J45" s="38"/>
      <c r="K45" s="25"/>
    </row>
    <row r="46" spans="1:11" x14ac:dyDescent="0.4">
      <c r="A46" s="53"/>
      <c r="B46" s="86" t="s">
        <v>293</v>
      </c>
      <c r="C46" s="59"/>
      <c r="D46" s="59"/>
      <c r="E46" s="59"/>
      <c r="F46" s="59"/>
      <c r="G46" s="59"/>
      <c r="H46" s="59"/>
      <c r="I46" s="59"/>
      <c r="J46" s="60"/>
      <c r="K46" s="25"/>
    </row>
    <row r="47" spans="1:11" x14ac:dyDescent="0.4">
      <c r="A47" s="53"/>
      <c r="B47" s="25" t="s">
        <v>280</v>
      </c>
      <c r="C47" s="25"/>
      <c r="D47" s="25"/>
      <c r="E47" s="25"/>
      <c r="F47" s="25"/>
      <c r="G47" s="25"/>
      <c r="H47" s="25"/>
      <c r="I47" s="25"/>
      <c r="J47" s="38"/>
      <c r="K47" s="25"/>
    </row>
    <row r="48" spans="1:11" x14ac:dyDescent="0.4">
      <c r="A48" s="53"/>
      <c r="B48" s="25" t="s">
        <v>205</v>
      </c>
      <c r="C48" s="25"/>
      <c r="D48" s="25"/>
      <c r="E48" s="25"/>
      <c r="F48" s="25"/>
      <c r="G48" s="25"/>
      <c r="H48" s="25"/>
      <c r="I48" s="25"/>
      <c r="J48" s="38"/>
      <c r="K48" s="25"/>
    </row>
    <row r="49" spans="1:11" x14ac:dyDescent="0.4">
      <c r="A49" s="53"/>
      <c r="B49" s="25"/>
      <c r="C49" s="25"/>
      <c r="D49" s="25"/>
      <c r="E49" s="25"/>
      <c r="F49" s="25"/>
      <c r="G49" s="25"/>
      <c r="H49" s="25"/>
      <c r="I49" s="25"/>
      <c r="J49" s="38"/>
      <c r="K49" s="25"/>
    </row>
    <row r="50" spans="1:11" x14ac:dyDescent="0.4">
      <c r="A50" s="53"/>
      <c r="B50" s="25" t="s">
        <v>206</v>
      </c>
      <c r="C50" s="25"/>
      <c r="D50" s="25"/>
      <c r="E50" s="25"/>
      <c r="F50" s="25"/>
      <c r="G50" s="25"/>
      <c r="H50" s="25"/>
      <c r="I50" s="25"/>
      <c r="J50" s="38"/>
      <c r="K50" s="25"/>
    </row>
    <row r="51" spans="1:11" x14ac:dyDescent="0.4">
      <c r="A51" s="53"/>
      <c r="B51" s="25" t="s">
        <v>296</v>
      </c>
      <c r="C51" s="25"/>
      <c r="D51" s="25"/>
      <c r="E51" s="25"/>
      <c r="F51" s="25"/>
      <c r="G51" s="25"/>
      <c r="H51" s="25"/>
      <c r="I51" s="25"/>
      <c r="J51" s="38"/>
      <c r="K51" s="25"/>
    </row>
    <row r="52" spans="1:11" x14ac:dyDescent="0.4">
      <c r="A52" s="53"/>
      <c r="B52" s="25" t="s">
        <v>207</v>
      </c>
      <c r="C52" s="25"/>
      <c r="D52" s="25"/>
      <c r="E52" s="25"/>
      <c r="F52" s="25"/>
      <c r="G52" s="25"/>
      <c r="H52" s="25"/>
      <c r="I52" s="25"/>
      <c r="J52" s="38"/>
      <c r="K52" s="25"/>
    </row>
    <row r="53" spans="1:11" x14ac:dyDescent="0.4">
      <c r="A53" s="53"/>
      <c r="B53" s="25" t="s">
        <v>208</v>
      </c>
      <c r="C53" s="25"/>
      <c r="D53" s="25"/>
      <c r="E53" s="25"/>
      <c r="F53" s="25"/>
      <c r="G53" s="25"/>
      <c r="H53" s="25"/>
      <c r="I53" s="25"/>
      <c r="J53" s="38"/>
      <c r="K53" s="25"/>
    </row>
    <row r="54" spans="1:11" x14ac:dyDescent="0.4">
      <c r="A54" s="53"/>
      <c r="B54" s="25" t="s">
        <v>209</v>
      </c>
      <c r="C54" s="25"/>
      <c r="D54" s="25"/>
      <c r="E54" s="25"/>
      <c r="F54" s="25"/>
      <c r="G54" s="25"/>
      <c r="H54" s="25"/>
      <c r="I54" s="25"/>
      <c r="J54" s="38"/>
      <c r="K54" s="25"/>
    </row>
    <row r="55" spans="1:11" x14ac:dyDescent="0.4">
      <c r="A55" s="53"/>
      <c r="B55" s="25"/>
      <c r="C55" s="25"/>
      <c r="D55" s="25"/>
      <c r="E55" s="25"/>
      <c r="F55" s="25"/>
      <c r="G55" s="25"/>
      <c r="H55" s="25"/>
      <c r="I55" s="25"/>
      <c r="J55" s="38"/>
      <c r="K55" s="25"/>
    </row>
    <row r="56" spans="1:11" x14ac:dyDescent="0.4">
      <c r="A56" s="53"/>
      <c r="B56" s="25" t="s">
        <v>198</v>
      </c>
      <c r="C56" s="25"/>
      <c r="D56" s="25"/>
      <c r="E56" s="25"/>
      <c r="F56" s="25"/>
      <c r="G56" s="25"/>
      <c r="H56" s="25"/>
      <c r="I56" s="25"/>
      <c r="J56" s="38"/>
      <c r="K56" s="25"/>
    </row>
    <row r="57" spans="1:11" x14ac:dyDescent="0.4">
      <c r="A57" s="53"/>
      <c r="B57" s="25" t="s">
        <v>199</v>
      </c>
      <c r="C57" s="25"/>
      <c r="D57" s="25"/>
      <c r="E57" s="25"/>
      <c r="F57" s="25"/>
      <c r="G57" s="25"/>
      <c r="H57" s="25"/>
      <c r="I57" s="25"/>
      <c r="J57" s="38"/>
      <c r="K57" s="25"/>
    </row>
    <row r="58" spans="1:11" x14ac:dyDescent="0.4">
      <c r="A58" s="53"/>
      <c r="B58" s="25" t="s">
        <v>281</v>
      </c>
      <c r="C58" s="25"/>
      <c r="D58" s="25"/>
      <c r="E58" s="25"/>
      <c r="F58" s="25"/>
      <c r="G58" s="25"/>
      <c r="H58" s="25"/>
      <c r="I58" s="25"/>
      <c r="J58" s="38"/>
      <c r="K58" s="25"/>
    </row>
    <row r="59" spans="1:11" x14ac:dyDescent="0.4">
      <c r="A59" s="53"/>
      <c r="B59" s="25" t="s">
        <v>282</v>
      </c>
      <c r="C59" s="25"/>
      <c r="D59" s="25"/>
      <c r="E59" s="25"/>
      <c r="F59" s="25"/>
      <c r="G59" s="25"/>
      <c r="H59" s="25"/>
      <c r="I59" s="25"/>
      <c r="J59" s="38"/>
      <c r="K59" s="25"/>
    </row>
    <row r="60" spans="1:11" x14ac:dyDescent="0.4">
      <c r="A60" s="53"/>
      <c r="B60" s="25"/>
      <c r="C60" s="25"/>
      <c r="D60" s="25"/>
      <c r="E60" s="25"/>
      <c r="F60" s="25"/>
      <c r="G60" s="25"/>
      <c r="H60" s="25"/>
      <c r="I60" s="25"/>
      <c r="J60" s="38"/>
      <c r="K60" s="25"/>
    </row>
    <row r="61" spans="1:11" x14ac:dyDescent="0.4">
      <c r="A61" s="53"/>
      <c r="B61" s="25" t="s">
        <v>203</v>
      </c>
      <c r="C61" s="25"/>
      <c r="D61" s="25"/>
      <c r="E61" s="25"/>
      <c r="F61" s="25"/>
      <c r="G61" s="25"/>
      <c r="H61" s="25"/>
      <c r="I61" s="25"/>
      <c r="J61" s="38"/>
      <c r="K61" s="25"/>
    </row>
    <row r="62" spans="1:11" x14ac:dyDescent="0.4">
      <c r="A62" s="55"/>
      <c r="B62" s="27"/>
      <c r="C62" s="27"/>
      <c r="D62" s="27"/>
      <c r="E62" s="27"/>
      <c r="F62" s="27"/>
      <c r="G62" s="27"/>
      <c r="H62" s="27"/>
      <c r="I62" s="27"/>
      <c r="J62" s="28"/>
      <c r="K62" s="25"/>
    </row>
    <row r="63" spans="1:11" x14ac:dyDescent="0.4">
      <c r="A63" s="25"/>
      <c r="B63" s="25"/>
      <c r="C63" s="25"/>
      <c r="D63" s="25"/>
      <c r="E63" s="25"/>
      <c r="F63" s="25"/>
      <c r="G63" s="25"/>
      <c r="H63" s="25"/>
      <c r="I63" s="25"/>
      <c r="J63" s="25"/>
      <c r="K63" s="25"/>
    </row>
    <row r="64" spans="1:11" x14ac:dyDescent="0.4">
      <c r="A64" s="48" t="s">
        <v>168</v>
      </c>
      <c r="B64" s="49"/>
      <c r="C64" s="49"/>
      <c r="D64" s="49"/>
      <c r="E64" s="49"/>
      <c r="F64" s="49"/>
      <c r="G64" s="49"/>
      <c r="H64" s="49"/>
      <c r="I64" s="49"/>
      <c r="J64" s="50"/>
      <c r="K64" s="25"/>
    </row>
    <row r="65" spans="1:11" x14ac:dyDescent="0.25">
      <c r="A65" s="51"/>
      <c r="B65" s="43"/>
      <c r="C65" s="35"/>
      <c r="D65" s="35"/>
      <c r="E65" s="35"/>
      <c r="F65" s="35"/>
      <c r="G65" s="35"/>
      <c r="H65" s="35"/>
      <c r="I65" s="35"/>
      <c r="J65" s="36"/>
      <c r="K65" s="25"/>
    </row>
    <row r="66" spans="1:11" x14ac:dyDescent="0.4">
      <c r="A66" s="53"/>
      <c r="B66" s="25" t="s">
        <v>307</v>
      </c>
      <c r="C66" s="25" t="s">
        <v>308</v>
      </c>
      <c r="D66" s="83"/>
      <c r="E66" s="83"/>
      <c r="F66" s="83"/>
      <c r="G66" s="83"/>
      <c r="H66" s="83"/>
      <c r="I66" s="83"/>
      <c r="J66" s="38"/>
      <c r="K66" s="25"/>
    </row>
    <row r="67" spans="1:11" x14ac:dyDescent="0.25">
      <c r="A67" s="53"/>
      <c r="B67" s="82"/>
      <c r="C67" s="83"/>
      <c r="D67" s="83"/>
      <c r="E67" s="83"/>
      <c r="F67" s="83"/>
      <c r="G67" s="83"/>
      <c r="H67" s="83"/>
      <c r="I67" s="83"/>
      <c r="J67" s="38"/>
      <c r="K67" s="25"/>
    </row>
    <row r="68" spans="1:11" x14ac:dyDescent="0.4">
      <c r="A68" s="53"/>
      <c r="B68" s="25" t="s">
        <v>298</v>
      </c>
      <c r="C68" s="83" t="s">
        <v>294</v>
      </c>
      <c r="D68" s="83"/>
      <c r="E68" s="83"/>
      <c r="F68" s="83"/>
      <c r="G68" s="83"/>
      <c r="H68" s="83"/>
      <c r="I68" s="83"/>
      <c r="J68" s="38"/>
      <c r="K68" s="25"/>
    </row>
    <row r="69" spans="1:11" x14ac:dyDescent="0.4">
      <c r="A69" s="53"/>
      <c r="B69" s="25"/>
      <c r="C69" s="83" t="s">
        <v>295</v>
      </c>
      <c r="D69" s="83"/>
      <c r="E69" s="83"/>
      <c r="F69" s="83"/>
      <c r="G69" s="83"/>
      <c r="H69" s="83"/>
      <c r="I69" s="83"/>
      <c r="J69" s="38"/>
      <c r="K69" s="25"/>
    </row>
    <row r="70" spans="1:11" x14ac:dyDescent="0.25">
      <c r="A70" s="53"/>
      <c r="B70" s="82"/>
      <c r="C70" s="83"/>
      <c r="D70" s="83"/>
      <c r="E70" s="83"/>
      <c r="F70" s="83"/>
      <c r="G70" s="83"/>
      <c r="H70" s="83"/>
      <c r="I70" s="83"/>
      <c r="J70" s="38"/>
      <c r="K70" s="25"/>
    </row>
    <row r="71" spans="1:11" x14ac:dyDescent="0.4">
      <c r="A71" s="53"/>
      <c r="B71" s="25" t="s">
        <v>297</v>
      </c>
      <c r="C71" s="83" t="s">
        <v>291</v>
      </c>
      <c r="D71" s="83"/>
      <c r="E71" s="83"/>
      <c r="F71" s="83"/>
      <c r="G71" s="83"/>
      <c r="H71" s="83"/>
      <c r="I71" s="83"/>
      <c r="J71" s="38"/>
      <c r="K71" s="25"/>
    </row>
    <row r="72" spans="1:11" x14ac:dyDescent="0.4">
      <c r="A72" s="53"/>
      <c r="B72" s="25"/>
      <c r="C72" s="83" t="s">
        <v>292</v>
      </c>
      <c r="D72" s="83"/>
      <c r="E72" s="83"/>
      <c r="F72" s="83"/>
      <c r="G72" s="83"/>
      <c r="H72" s="83"/>
      <c r="I72" s="83"/>
      <c r="J72" s="38"/>
      <c r="K72" s="25"/>
    </row>
    <row r="73" spans="1:11" x14ac:dyDescent="0.25">
      <c r="A73" s="53"/>
      <c r="B73" s="82"/>
      <c r="C73" s="83"/>
      <c r="D73" s="83"/>
      <c r="E73" s="83"/>
      <c r="F73" s="83"/>
      <c r="G73" s="83"/>
      <c r="H73" s="83"/>
      <c r="I73" s="83"/>
      <c r="J73" s="38"/>
      <c r="K73" s="25"/>
    </row>
    <row r="74" spans="1:11" x14ac:dyDescent="0.4">
      <c r="A74" s="53"/>
      <c r="B74" s="25" t="s">
        <v>299</v>
      </c>
      <c r="C74" s="83" t="s">
        <v>283</v>
      </c>
      <c r="D74" s="83"/>
      <c r="E74" s="83"/>
      <c r="F74" s="83"/>
      <c r="G74" s="83"/>
      <c r="H74" s="83"/>
      <c r="I74" s="83"/>
      <c r="J74" s="38"/>
      <c r="K74" s="25"/>
    </row>
    <row r="75" spans="1:11" x14ac:dyDescent="0.4">
      <c r="A75" s="53"/>
      <c r="B75" s="25"/>
      <c r="C75" s="83" t="s">
        <v>284</v>
      </c>
      <c r="D75" s="83"/>
      <c r="E75" s="83"/>
      <c r="F75" s="83"/>
      <c r="G75" s="83"/>
      <c r="H75" s="83"/>
      <c r="I75" s="83"/>
      <c r="J75" s="38"/>
      <c r="K75" s="25"/>
    </row>
    <row r="76" spans="1:11" x14ac:dyDescent="0.25">
      <c r="A76" s="53"/>
      <c r="B76" s="82"/>
      <c r="C76" s="83"/>
      <c r="D76" s="83"/>
      <c r="E76" s="83"/>
      <c r="F76" s="83"/>
      <c r="G76" s="83"/>
      <c r="H76" s="83"/>
      <c r="I76" s="83"/>
      <c r="J76" s="38"/>
      <c r="K76" s="25"/>
    </row>
    <row r="77" spans="1:11" x14ac:dyDescent="0.4">
      <c r="A77" s="53"/>
      <c r="B77" s="25" t="s">
        <v>300</v>
      </c>
      <c r="C77" s="83" t="s">
        <v>278</v>
      </c>
      <c r="D77" s="83"/>
      <c r="E77" s="83"/>
      <c r="F77" s="83"/>
      <c r="G77" s="83"/>
      <c r="H77" s="83"/>
      <c r="I77" s="83"/>
      <c r="J77" s="38"/>
      <c r="K77" s="25"/>
    </row>
    <row r="78" spans="1:11" x14ac:dyDescent="0.25">
      <c r="A78" s="53"/>
      <c r="B78" s="82"/>
      <c r="C78" s="83"/>
      <c r="D78" s="83"/>
      <c r="E78" s="83"/>
      <c r="F78" s="83"/>
      <c r="G78" s="83"/>
      <c r="H78" s="83"/>
      <c r="I78" s="83"/>
      <c r="J78" s="38"/>
      <c r="K78" s="25"/>
    </row>
    <row r="79" spans="1:11" x14ac:dyDescent="0.4">
      <c r="A79" s="53"/>
      <c r="B79" s="25" t="s">
        <v>301</v>
      </c>
      <c r="C79" s="83" t="s">
        <v>262</v>
      </c>
      <c r="D79" s="83"/>
      <c r="E79" s="83"/>
      <c r="F79" s="83"/>
      <c r="G79" s="83"/>
      <c r="H79" s="83"/>
      <c r="I79" s="83"/>
      <c r="J79" s="38"/>
      <c r="K79" s="25"/>
    </row>
    <row r="80" spans="1:11" x14ac:dyDescent="0.25">
      <c r="A80" s="53"/>
      <c r="B80" s="82"/>
      <c r="C80" s="83"/>
      <c r="D80" s="83"/>
      <c r="E80" s="83"/>
      <c r="F80" s="83"/>
      <c r="G80" s="83"/>
      <c r="H80" s="83"/>
      <c r="I80" s="83"/>
      <c r="J80" s="38"/>
      <c r="K80" s="25"/>
    </row>
    <row r="81" spans="1:11" x14ac:dyDescent="0.4">
      <c r="A81" s="53"/>
      <c r="B81" s="25" t="s">
        <v>302</v>
      </c>
      <c r="C81" s="83" t="s">
        <v>223</v>
      </c>
      <c r="D81" s="83"/>
      <c r="E81" s="83"/>
      <c r="F81" s="83"/>
      <c r="G81" s="83"/>
      <c r="H81" s="83"/>
      <c r="I81" s="83"/>
      <c r="J81" s="38"/>
      <c r="K81" s="25"/>
    </row>
    <row r="82" spans="1:11" x14ac:dyDescent="0.25">
      <c r="A82" s="53"/>
      <c r="B82" s="82"/>
      <c r="C82" s="83"/>
      <c r="D82" s="83"/>
      <c r="E82" s="83"/>
      <c r="F82" s="83"/>
      <c r="G82" s="83"/>
      <c r="H82" s="83"/>
      <c r="I82" s="83"/>
      <c r="J82" s="38"/>
      <c r="K82" s="25"/>
    </row>
    <row r="83" spans="1:11" x14ac:dyDescent="0.4">
      <c r="A83" s="53"/>
      <c r="B83" s="25" t="s">
        <v>303</v>
      </c>
      <c r="C83" s="83" t="s">
        <v>220</v>
      </c>
      <c r="D83" s="83"/>
      <c r="E83" s="83"/>
      <c r="F83" s="83"/>
      <c r="G83" s="83"/>
      <c r="H83" s="83"/>
      <c r="I83" s="83"/>
      <c r="J83" s="38"/>
      <c r="K83" s="25"/>
    </row>
    <row r="84" spans="1:11" x14ac:dyDescent="0.4">
      <c r="A84" s="53"/>
      <c r="B84" s="25"/>
      <c r="C84" s="83" t="s">
        <v>221</v>
      </c>
      <c r="D84" s="83"/>
      <c r="E84" s="83"/>
      <c r="F84" s="83"/>
      <c r="G84" s="83"/>
      <c r="H84" s="83"/>
      <c r="I84" s="83"/>
      <c r="J84" s="38"/>
      <c r="K84" s="25"/>
    </row>
    <row r="85" spans="1:11" x14ac:dyDescent="0.25">
      <c r="A85" s="53"/>
      <c r="B85" s="82"/>
      <c r="C85" s="83"/>
      <c r="D85" s="83"/>
      <c r="E85" s="83"/>
      <c r="F85" s="83"/>
      <c r="G85" s="83"/>
      <c r="H85" s="83"/>
      <c r="I85" s="83"/>
      <c r="J85" s="38"/>
      <c r="K85" s="25"/>
    </row>
    <row r="86" spans="1:11" x14ac:dyDescent="0.25">
      <c r="A86" s="53"/>
      <c r="B86" s="25" t="s">
        <v>304</v>
      </c>
      <c r="C86" s="44" t="s">
        <v>212</v>
      </c>
      <c r="D86" s="25"/>
      <c r="E86" s="25"/>
      <c r="F86" s="25"/>
      <c r="G86" s="25"/>
      <c r="H86" s="25"/>
      <c r="I86" s="25"/>
      <c r="J86" s="38"/>
      <c r="K86" s="25"/>
    </row>
    <row r="87" spans="1:11" x14ac:dyDescent="0.4">
      <c r="A87" s="53"/>
      <c r="B87" s="25"/>
      <c r="C87" s="25" t="s">
        <v>211</v>
      </c>
      <c r="D87" s="25"/>
      <c r="E87" s="25"/>
      <c r="F87" s="25"/>
      <c r="G87" s="25"/>
      <c r="H87" s="25"/>
      <c r="I87" s="25"/>
      <c r="J87" s="38"/>
      <c r="K87" s="25"/>
    </row>
    <row r="88" spans="1:11" x14ac:dyDescent="0.4">
      <c r="A88" s="53"/>
      <c r="B88" s="25"/>
      <c r="C88" s="25" t="s">
        <v>213</v>
      </c>
      <c r="D88" s="25"/>
      <c r="E88" s="25"/>
      <c r="F88" s="25"/>
      <c r="G88" s="25"/>
      <c r="H88" s="25"/>
      <c r="I88" s="25"/>
      <c r="J88" s="38"/>
      <c r="K88" s="25"/>
    </row>
    <row r="89" spans="1:11" x14ac:dyDescent="0.4">
      <c r="A89" s="53"/>
      <c r="B89" s="25"/>
      <c r="C89" s="25" t="s">
        <v>216</v>
      </c>
      <c r="D89" s="25"/>
      <c r="E89" s="25"/>
      <c r="F89" s="25"/>
      <c r="G89" s="25"/>
      <c r="H89" s="25"/>
      <c r="I89" s="25"/>
      <c r="J89" s="38"/>
      <c r="K89" s="25"/>
    </row>
    <row r="90" spans="1:11" x14ac:dyDescent="0.4">
      <c r="A90" s="53"/>
      <c r="B90" s="25"/>
      <c r="C90" s="25"/>
      <c r="D90" s="25"/>
      <c r="E90" s="25"/>
      <c r="F90" s="25"/>
      <c r="G90" s="25"/>
      <c r="H90" s="25"/>
      <c r="I90" s="25"/>
      <c r="J90" s="38"/>
      <c r="K90" s="25"/>
    </row>
    <row r="91" spans="1:11" x14ac:dyDescent="0.4">
      <c r="A91" s="53"/>
      <c r="B91" s="25" t="s">
        <v>305</v>
      </c>
      <c r="C91" s="25" t="s">
        <v>214</v>
      </c>
      <c r="D91" s="25"/>
      <c r="E91" s="25"/>
      <c r="F91" s="25"/>
      <c r="G91" s="25"/>
      <c r="H91" s="25"/>
      <c r="I91" s="25"/>
      <c r="J91" s="38"/>
      <c r="K91" s="25"/>
    </row>
    <row r="92" spans="1:11" x14ac:dyDescent="0.4">
      <c r="A92" s="53"/>
      <c r="B92" s="25"/>
      <c r="C92" s="25" t="s">
        <v>215</v>
      </c>
      <c r="D92" s="25"/>
      <c r="E92" s="25"/>
      <c r="F92" s="25"/>
      <c r="G92" s="25"/>
      <c r="H92" s="25"/>
      <c r="I92" s="25"/>
      <c r="J92" s="38"/>
      <c r="K92" s="25"/>
    </row>
    <row r="93" spans="1:11" x14ac:dyDescent="0.4">
      <c r="A93" s="53"/>
      <c r="B93" s="25"/>
      <c r="C93" s="25"/>
      <c r="D93" s="25"/>
      <c r="E93" s="25"/>
      <c r="F93" s="25"/>
      <c r="G93" s="25"/>
      <c r="H93" s="25"/>
      <c r="I93" s="25"/>
      <c r="J93" s="38"/>
      <c r="K93" s="25"/>
    </row>
    <row r="94" spans="1:11" x14ac:dyDescent="0.4">
      <c r="A94" s="53"/>
      <c r="B94" s="25" t="s">
        <v>306</v>
      </c>
      <c r="C94" s="25" t="s">
        <v>210</v>
      </c>
      <c r="D94" s="25"/>
      <c r="E94" s="25"/>
      <c r="F94" s="25"/>
      <c r="G94" s="25"/>
      <c r="H94" s="25"/>
      <c r="I94" s="25"/>
      <c r="J94" s="38"/>
      <c r="K94" s="25"/>
    </row>
    <row r="95" spans="1:11" x14ac:dyDescent="0.4">
      <c r="A95" s="55"/>
      <c r="B95" s="27"/>
      <c r="C95" s="27"/>
      <c r="D95" s="27"/>
      <c r="E95" s="27"/>
      <c r="F95" s="27"/>
      <c r="G95" s="27"/>
      <c r="H95" s="27"/>
      <c r="I95" s="27"/>
      <c r="J95" s="28"/>
      <c r="K95" s="25"/>
    </row>
    <row r="96" spans="1:11" x14ac:dyDescent="0.4">
      <c r="A96" s="25"/>
      <c r="B96" s="25"/>
      <c r="C96" s="25"/>
      <c r="D96" s="25"/>
      <c r="E96" s="25"/>
      <c r="F96" s="25"/>
      <c r="G96" s="25"/>
      <c r="H96" s="25"/>
      <c r="I96" s="25"/>
      <c r="J96" s="25"/>
      <c r="K96" s="25"/>
    </row>
  </sheetData>
  <sheetProtection sheet="1" objects="1" scenarios="1"/>
  <phoneticPr fontId="1"/>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50518-27BC-4286-BC82-3F3BD02EC693}">
  <dimension ref="A1:DV68"/>
  <sheetViews>
    <sheetView zoomScale="85" zoomScaleNormal="85" zoomScaleSheetLayoutView="85" workbookViewId="0">
      <selection activeCell="B3" sqref="B3"/>
    </sheetView>
  </sheetViews>
  <sheetFormatPr defaultRowHeight="15.75" x14ac:dyDescent="0.4"/>
  <cols>
    <col min="1" max="1" width="3" style="3" customWidth="1"/>
    <col min="2" max="2" width="3" style="3" bestFit="1" customWidth="1"/>
    <col min="3" max="3" width="4" style="3" bestFit="1" customWidth="1"/>
    <col min="4" max="4" width="17.75" style="3" bestFit="1" customWidth="1"/>
    <col min="5" max="5" width="2.875" style="3" bestFit="1" customWidth="1"/>
    <col min="6" max="6" width="3.625" style="3" bestFit="1" customWidth="1"/>
    <col min="7" max="7" width="13.25" style="3" customWidth="1"/>
    <col min="8" max="8" width="3.625" style="3" bestFit="1" customWidth="1"/>
    <col min="9" max="9" width="13.25" style="3" bestFit="1" customWidth="1"/>
    <col min="10" max="10" width="3.625" style="3" bestFit="1" customWidth="1"/>
    <col min="11" max="11" width="13.25" style="3" bestFit="1" customWidth="1"/>
    <col min="12" max="12" width="3.625" style="3" bestFit="1" customWidth="1"/>
    <col min="13" max="13" width="13.25" style="3" bestFit="1" customWidth="1"/>
    <col min="14" max="14" width="3.625" style="3" bestFit="1" customWidth="1"/>
    <col min="15" max="15" width="13.25" style="3" bestFit="1" customWidth="1"/>
    <col min="16" max="16" width="3.625" style="3" bestFit="1" customWidth="1"/>
    <col min="17" max="17" width="13.25" style="3" bestFit="1" customWidth="1"/>
    <col min="18" max="18" width="3.625" style="3" bestFit="1" customWidth="1"/>
    <col min="19" max="19" width="13.25" style="3" bestFit="1" customWidth="1"/>
    <col min="20" max="20" width="3.625" style="3" bestFit="1" customWidth="1"/>
    <col min="21" max="21" width="13.25" style="3" bestFit="1" customWidth="1"/>
    <col min="22" max="22" width="3.625" style="3" customWidth="1"/>
    <col min="23" max="23" width="13.25" style="3" bestFit="1" customWidth="1"/>
    <col min="24" max="24" width="3.625" style="3" bestFit="1" customWidth="1"/>
    <col min="25" max="25" width="13.25" style="3" bestFit="1" customWidth="1"/>
    <col min="26" max="26" width="3.625" style="3" bestFit="1" customWidth="1"/>
    <col min="27" max="27" width="13.25" style="3" bestFit="1" customWidth="1"/>
    <col min="28" max="28" width="3.625" style="3" bestFit="1" customWidth="1"/>
    <col min="29" max="29" width="13.25" style="3" bestFit="1" customWidth="1"/>
    <col min="30" max="30" width="3.625" style="3" bestFit="1" customWidth="1"/>
    <col min="31" max="31" width="13.25" style="3" bestFit="1" customWidth="1"/>
    <col min="32" max="32" width="3.625" style="3" bestFit="1" customWidth="1"/>
    <col min="33" max="33" width="13.25" style="3" bestFit="1" customWidth="1"/>
    <col min="34" max="34" width="3.625" style="3" bestFit="1" customWidth="1"/>
    <col min="35" max="35" width="13.25" style="3" bestFit="1" customWidth="1"/>
    <col min="36" max="37" width="3" style="3" customWidth="1"/>
    <col min="38" max="38" width="2.875" style="3" customWidth="1"/>
    <col min="39" max="39" width="17.75" style="3" bestFit="1" customWidth="1"/>
    <col min="40" max="40" width="2.875" style="3" bestFit="1" customWidth="1"/>
    <col min="41" max="41" width="13.25" style="3" bestFit="1" customWidth="1"/>
    <col min="42" max="42" width="2.875" style="3" bestFit="1" customWidth="1"/>
    <col min="43" max="43" width="13.75" style="3" bestFit="1" customWidth="1"/>
    <col min="44" max="44" width="3.25" style="3" bestFit="1" customWidth="1"/>
    <col min="45" max="45" width="13.75" style="3" bestFit="1" customWidth="1"/>
    <col min="46" max="46" width="4.375" style="3" bestFit="1" customWidth="1"/>
    <col min="47" max="47" width="13.75" style="3" bestFit="1" customWidth="1"/>
    <col min="48" max="48" width="4.375" style="3" bestFit="1" customWidth="1"/>
    <col min="49" max="49" width="13.75" style="3" bestFit="1" customWidth="1"/>
    <col min="50" max="50" width="4.375" style="3" bestFit="1" customWidth="1"/>
    <col min="51" max="51" width="12.875" style="3" bestFit="1" customWidth="1"/>
    <col min="52" max="52" width="4.375" style="3" bestFit="1" customWidth="1"/>
    <col min="53" max="53" width="12.875" style="3" bestFit="1" customWidth="1"/>
    <col min="54" max="54" width="4.375" style="3" bestFit="1" customWidth="1"/>
    <col min="55" max="55" width="12.875" style="3" bestFit="1" customWidth="1"/>
    <col min="56" max="56" width="4.375" style="3" bestFit="1" customWidth="1"/>
    <col min="57" max="57" width="12.875" style="3" bestFit="1" customWidth="1"/>
    <col min="58" max="58" width="4.375" style="3" bestFit="1" customWidth="1"/>
    <col min="59" max="59" width="12.875" style="3" bestFit="1" customWidth="1"/>
    <col min="60" max="60" width="4.375" style="3" bestFit="1" customWidth="1"/>
    <col min="61" max="61" width="12.875" style="3" bestFit="1" customWidth="1"/>
    <col min="62" max="62" width="4.375" style="3" bestFit="1" customWidth="1"/>
    <col min="63" max="63" width="12.875" style="3" bestFit="1" customWidth="1"/>
    <col min="64" max="64" width="4.375" style="3" bestFit="1" customWidth="1"/>
    <col min="65" max="65" width="12.875" style="3" bestFit="1" customWidth="1"/>
    <col min="66" max="66" width="4.375" style="3" bestFit="1" customWidth="1"/>
    <col min="67" max="67" width="12.875" style="3" bestFit="1" customWidth="1"/>
    <col min="68" max="68" width="4.375" style="3" bestFit="1" customWidth="1"/>
    <col min="69" max="69" width="12.875" style="3" bestFit="1" customWidth="1"/>
    <col min="70" max="70" width="4.375" style="3" bestFit="1" customWidth="1"/>
    <col min="71" max="71" width="3" style="3" customWidth="1"/>
    <col min="72" max="93" width="9" style="3"/>
    <col min="94" max="95" width="3.625" style="3" hidden="1" customWidth="1"/>
    <col min="96" max="96" width="19.125" style="3" hidden="1" customWidth="1"/>
    <col min="97" max="126" width="14.125" style="3" hidden="1" customWidth="1"/>
    <col min="127" max="128" width="0" style="3" hidden="1" customWidth="1"/>
    <col min="129" max="16384" width="9" style="3"/>
  </cols>
  <sheetData>
    <row r="1" spans="1:126" x14ac:dyDescent="0.4">
      <c r="A1" s="20" t="s">
        <v>217</v>
      </c>
    </row>
    <row r="3" spans="1:126" x14ac:dyDescent="0.4">
      <c r="B3" s="6"/>
      <c r="C3" s="4" t="s">
        <v>39</v>
      </c>
      <c r="D3" s="4" t="s">
        <v>40</v>
      </c>
      <c r="E3" s="4"/>
      <c r="F3" s="4" t="str">
        <f t="shared" ref="F3:AI3" si="0">IF((COLUMN()-COLUMN($E3))*0.5=INT((COLUMN()-COLUMN($E3))*0.5),(COLUMN()-COLUMN($E3))*0.5,"")</f>
        <v/>
      </c>
      <c r="G3" s="4">
        <f t="shared" si="0"/>
        <v>1</v>
      </c>
      <c r="H3" s="4" t="str">
        <f t="shared" si="0"/>
        <v/>
      </c>
      <c r="I3" s="4">
        <f t="shared" si="0"/>
        <v>2</v>
      </c>
      <c r="J3" s="4" t="str">
        <f t="shared" si="0"/>
        <v/>
      </c>
      <c r="K3" s="4">
        <f t="shared" si="0"/>
        <v>3</v>
      </c>
      <c r="L3" s="4" t="str">
        <f t="shared" si="0"/>
        <v/>
      </c>
      <c r="M3" s="4">
        <f t="shared" si="0"/>
        <v>4</v>
      </c>
      <c r="N3" s="4" t="str">
        <f t="shared" si="0"/>
        <v/>
      </c>
      <c r="O3" s="4">
        <f t="shared" si="0"/>
        <v>5</v>
      </c>
      <c r="P3" s="4" t="str">
        <f t="shared" si="0"/>
        <v/>
      </c>
      <c r="Q3" s="4">
        <f t="shared" si="0"/>
        <v>6</v>
      </c>
      <c r="R3" s="4" t="str">
        <f t="shared" si="0"/>
        <v/>
      </c>
      <c r="S3" s="4">
        <f t="shared" si="0"/>
        <v>7</v>
      </c>
      <c r="T3" s="4" t="str">
        <f t="shared" si="0"/>
        <v/>
      </c>
      <c r="U3" s="4">
        <f t="shared" si="0"/>
        <v>8</v>
      </c>
      <c r="V3" s="4" t="str">
        <f t="shared" si="0"/>
        <v/>
      </c>
      <c r="W3" s="4">
        <f t="shared" si="0"/>
        <v>9</v>
      </c>
      <c r="X3" s="4" t="str">
        <f t="shared" si="0"/>
        <v/>
      </c>
      <c r="Y3" s="4">
        <f t="shared" si="0"/>
        <v>10</v>
      </c>
      <c r="Z3" s="4" t="str">
        <f t="shared" si="0"/>
        <v/>
      </c>
      <c r="AA3" s="4">
        <f t="shared" si="0"/>
        <v>11</v>
      </c>
      <c r="AB3" s="4" t="str">
        <f t="shared" si="0"/>
        <v/>
      </c>
      <c r="AC3" s="4">
        <f t="shared" si="0"/>
        <v>12</v>
      </c>
      <c r="AD3" s="4" t="str">
        <f t="shared" si="0"/>
        <v/>
      </c>
      <c r="AE3" s="4">
        <f t="shared" si="0"/>
        <v>13</v>
      </c>
      <c r="AF3" s="4" t="str">
        <f t="shared" si="0"/>
        <v/>
      </c>
      <c r="AG3" s="4">
        <f t="shared" si="0"/>
        <v>14</v>
      </c>
      <c r="AH3" s="4" t="str">
        <f t="shared" si="0"/>
        <v/>
      </c>
      <c r="AI3" s="4">
        <f t="shared" si="0"/>
        <v>15</v>
      </c>
      <c r="AL3" s="20" t="s">
        <v>218</v>
      </c>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2"/>
      <c r="CS3" s="3">
        <f t="shared" ref="CS3:DP3" si="1">(COLUMN()-COLUMN($CR3))*0.5</f>
        <v>0.5</v>
      </c>
      <c r="CT3" s="3">
        <f t="shared" si="1"/>
        <v>1</v>
      </c>
      <c r="CU3" s="3">
        <f t="shared" si="1"/>
        <v>1.5</v>
      </c>
      <c r="CV3" s="3">
        <f t="shared" si="1"/>
        <v>2</v>
      </c>
      <c r="CW3" s="3">
        <f t="shared" si="1"/>
        <v>2.5</v>
      </c>
      <c r="CX3" s="3">
        <f t="shared" si="1"/>
        <v>3</v>
      </c>
      <c r="CY3" s="3">
        <f t="shared" si="1"/>
        <v>3.5</v>
      </c>
      <c r="CZ3" s="3">
        <f t="shared" si="1"/>
        <v>4</v>
      </c>
      <c r="DA3" s="3">
        <f t="shared" si="1"/>
        <v>4.5</v>
      </c>
      <c r="DB3" s="3">
        <f t="shared" si="1"/>
        <v>5</v>
      </c>
      <c r="DC3" s="3">
        <f t="shared" si="1"/>
        <v>5.5</v>
      </c>
      <c r="DD3" s="3">
        <f t="shared" si="1"/>
        <v>6</v>
      </c>
      <c r="DE3" s="3">
        <f t="shared" si="1"/>
        <v>6.5</v>
      </c>
      <c r="DF3" s="3">
        <f t="shared" si="1"/>
        <v>7</v>
      </c>
      <c r="DG3" s="3">
        <f t="shared" si="1"/>
        <v>7.5</v>
      </c>
      <c r="DH3" s="3">
        <f t="shared" si="1"/>
        <v>8</v>
      </c>
      <c r="DI3" s="3">
        <f t="shared" si="1"/>
        <v>8.5</v>
      </c>
      <c r="DJ3" s="3">
        <f t="shared" si="1"/>
        <v>9</v>
      </c>
      <c r="DK3" s="3">
        <f t="shared" si="1"/>
        <v>9.5</v>
      </c>
      <c r="DL3" s="3">
        <f t="shared" si="1"/>
        <v>10</v>
      </c>
      <c r="DM3" s="3">
        <f t="shared" si="1"/>
        <v>10.5</v>
      </c>
      <c r="DN3" s="3">
        <f t="shared" si="1"/>
        <v>11</v>
      </c>
      <c r="DO3" s="3">
        <f t="shared" si="1"/>
        <v>11.5</v>
      </c>
      <c r="DP3" s="3">
        <f t="shared" si="1"/>
        <v>12</v>
      </c>
      <c r="DQ3" s="3">
        <f t="shared" ref="DQ3:DV3" si="2">(COLUMN()-COLUMN($CR3))*0.5</f>
        <v>12.5</v>
      </c>
      <c r="DR3" s="3">
        <f t="shared" si="2"/>
        <v>13</v>
      </c>
      <c r="DS3" s="3">
        <f t="shared" si="2"/>
        <v>13.5</v>
      </c>
      <c r="DT3" s="3">
        <f t="shared" si="2"/>
        <v>14</v>
      </c>
      <c r="DU3" s="3">
        <f t="shared" si="2"/>
        <v>14.5</v>
      </c>
      <c r="DV3" s="3">
        <f t="shared" si="2"/>
        <v>15</v>
      </c>
    </row>
    <row r="4" spans="1:126" x14ac:dyDescent="0.4">
      <c r="B4" s="6"/>
      <c r="C4" s="5">
        <v>1</v>
      </c>
      <c r="D4" s="9" t="s">
        <v>0</v>
      </c>
      <c r="E4" s="84">
        <v>1</v>
      </c>
      <c r="F4" s="79"/>
      <c r="G4" s="5" t="str">
        <f t="shared" ref="G4:G35" si="3">IF($D4="","",IF(INDEX($AO$13:$BR$65,MATCH($D4&amp;$E4,$AL$13:$AL$65,0),MATCH(G$3,$AO$12:$BR$12,0))="","",INDEX($AO$13:$BR$65,MATCH($D4&amp;$E4,$AL$13:$AL$65,0),MATCH(G$3,$AO$12:$BR$12,0))))</f>
        <v>しゅりけん</v>
      </c>
      <c r="H4" s="6"/>
      <c r="I4" s="5" t="str">
        <f t="shared" ref="I4:I35" si="4">IF($D4="","",IF(INDEX($AO$13:$BR$65,MATCH($D4&amp;$E4,$AL$13:$AL$65,0),MATCH(I$3,$AO$12:$BR$12,0))="","",INDEX($AO$13:$BR$65,MATCH($D4&amp;$E4,$AL$13:$AL$65,0),MATCH(I$3,$AO$12:$BR$12,0))))</f>
        <v>りゅうのひげ</v>
      </c>
      <c r="J4" s="6"/>
      <c r="K4" s="5" t="str">
        <f t="shared" ref="K4:K35" si="5">IF($D4="","",IF(INDEX($AO$13:$BR$65,MATCH($D4&amp;$E4,$AL$13:$AL$65,0),MATCH(K$3,$AO$12:$BR$12,0))="","",INDEX($AO$13:$BR$65,MATCH($D4&amp;$E4,$AL$13:$AL$65,0),MATCH(K$3,$AO$12:$BR$12,0))))</f>
        <v>バックラー</v>
      </c>
      <c r="L4" s="6"/>
      <c r="M4" s="5" t="str">
        <f t="shared" ref="M4:M35" si="6">IF($D4="","",IF(INDEX($AO$13:$BR$65,MATCH($D4&amp;$E4,$AL$13:$AL$65,0),MATCH(M$3,$AO$12:$BR$12,0))="","",INDEX($AO$13:$BR$65,MATCH($D4&amp;$E4,$AL$13:$AL$65,0),MATCH(M$3,$AO$12:$BR$12,0))))</f>
        <v>モーグリポケット</v>
      </c>
      <c r="N4" s="6"/>
      <c r="O4" s="5" t="str">
        <f t="shared" ref="O4:O35" si="7">IF($D4="","",IF(INDEX($AO$13:$BR$65,MATCH($D4&amp;$E4,$AL$13:$AL$65,0),MATCH(O$3,$AO$12:$BR$12,0))="","",INDEX($AO$13:$BR$65,MATCH($D4&amp;$E4,$AL$13:$AL$65,0),MATCH(O$3,$AO$12:$BR$12,0))))</f>
        <v>グリーンベレー</v>
      </c>
      <c r="P4" s="6"/>
      <c r="Q4" s="5" t="str">
        <f t="shared" ref="Q4:Q35" si="8">IF($D4="","",IF(INDEX($AO$13:$BR$65,MATCH($D4&amp;$E4,$AL$13:$AL$65,0),MATCH(Q$3,$AO$12:$BR$12,0))="","",INDEX($AO$13:$BR$65,MATCH($D4&amp;$E4,$AL$13:$AL$65,0),MATCH(Q$3,$AO$12:$BR$12,0))))</f>
        <v>メイジマッシャー</v>
      </c>
      <c r="R4" s="6"/>
      <c r="S4" s="5" t="str">
        <f t="shared" ref="S4:S35" si="9">IF($D4="","",IF(INDEX($AO$13:$BR$65,MATCH($D4&amp;$E4,$AL$13:$AL$65,0),MATCH(S$3,$AO$12:$BR$12,0))="","",INDEX($AO$13:$BR$65,MATCH($D4&amp;$E4,$AL$13:$AL$65,0),MATCH(S$3,$AO$12:$BR$12,0))))</f>
        <v/>
      </c>
      <c r="T4" s="6"/>
      <c r="U4" s="5" t="str">
        <f t="shared" ref="U4:U35" si="10">IF($D4="","",IF(INDEX($AO$13:$BR$65,MATCH($D4&amp;$E4,$AL$13:$AL$65,0),MATCH(U$3,$AO$12:$BR$12,0))="","",INDEX($AO$13:$BR$65,MATCH($D4&amp;$E4,$AL$13:$AL$65,0),MATCH(U$3,$AO$12:$BR$12,0))))</f>
        <v/>
      </c>
      <c r="V4" s="6"/>
      <c r="W4" s="5" t="str">
        <f t="shared" ref="W4:W35" si="11">IF($D4="","",IF(INDEX($AO$13:$BR$65,MATCH($D4&amp;$E4,$AL$13:$AL$65,0),MATCH(W$3,$AO$12:$BR$12,0))="","",INDEX($AO$13:$BR$65,MATCH($D4&amp;$E4,$AL$13:$AL$65,0),MATCH(W$3,$AO$12:$BR$12,0))))</f>
        <v/>
      </c>
      <c r="X4" s="6"/>
      <c r="Y4" s="5" t="str">
        <f t="shared" ref="Y4:Y35" si="12">IF($D4="","",IF(INDEX($AO$13:$BR$65,MATCH($D4&amp;$E4,$AL$13:$AL$65,0),MATCH(Y$3,$AO$12:$BR$12,0))="","",INDEX($AO$13:$BR$65,MATCH($D4&amp;$E4,$AL$13:$AL$65,0),MATCH(Y$3,$AO$12:$BR$12,0))))</f>
        <v/>
      </c>
      <c r="Z4" s="6"/>
      <c r="AA4" s="5" t="str">
        <f t="shared" ref="AA4:AA35" si="13">IF($D4="","",IF(INDEX($AO$13:$BR$65,MATCH($D4&amp;$E4,$AL$13:$AL$65,0),MATCH(AA$3,$AO$12:$BR$12,0))="","",INDEX($AO$13:$BR$65,MATCH($D4&amp;$E4,$AL$13:$AL$65,0),MATCH(AA$3,$AO$12:$BR$12,0))))</f>
        <v/>
      </c>
      <c r="AB4" s="6"/>
      <c r="AC4" s="5" t="str">
        <f t="shared" ref="AC4:AC35" si="14">IF($D4="","",IF(INDEX($AO$13:$BR$65,MATCH($D4&amp;$E4,$AL$13:$AL$65,0),MATCH(AC$3,$AO$12:$BR$12,0))="","",INDEX($AO$13:$BR$65,MATCH($D4&amp;$E4,$AL$13:$AL$65,0),MATCH(AC$3,$AO$12:$BR$12,0))))</f>
        <v/>
      </c>
      <c r="AD4" s="6"/>
      <c r="AE4" s="5" t="str">
        <f t="shared" ref="AE4:AE35" si="15">IF($D4="","",IF(INDEX($AO$13:$BR$65,MATCH($D4&amp;$E4,$AL$13:$AL$65,0),MATCH(AE$3,$AO$12:$BR$12,0))="","",INDEX($AO$13:$BR$65,MATCH($D4&amp;$E4,$AL$13:$AL$65,0),MATCH(AE$3,$AO$12:$BR$12,0))))</f>
        <v/>
      </c>
      <c r="AF4" s="6"/>
      <c r="AG4" s="5" t="str">
        <f t="shared" ref="AG4:AG35" si="16">IF($D4="","",IF(INDEX($AO$13:$BR$65,MATCH($D4&amp;$E4,$AL$13:$AL$65,0),MATCH(AG$3,$AO$12:$BR$12,0))="","",INDEX($AO$13:$BR$65,MATCH($D4&amp;$E4,$AL$13:$AL$65,0),MATCH(AG$3,$AO$12:$BR$12,0))))</f>
        <v/>
      </c>
      <c r="AH4" s="6"/>
      <c r="AI4" s="5" t="str">
        <f t="shared" ref="AI4:AI35" si="17">IF($D4="","",IF(INDEX($AO$13:$BR$65,MATCH($D4&amp;$E4,$AL$13:$AL$65,0),MATCH(AI$3,$AO$12:$BR$12,0))="","",INDEX($AO$13:$BR$65,MATCH($D4&amp;$E4,$AL$13:$AL$65,0),MATCH(AI$3,$AO$12:$BR$12,0))))</f>
        <v/>
      </c>
      <c r="AL4" s="23" t="s">
        <v>224</v>
      </c>
      <c r="BR4" s="24"/>
      <c r="CP4" s="3">
        <f t="shared" ref="CP4:CP35" si="18">IF(MOD(ROW()-ROW(B$4),3)=0,B3,IF(AND(MOD(ROW()-ROW(B$4),3)=1,B2="○"),B2,IF(AND(MOD(ROW()-ROW(B$4),3)=2,B1="○"),B1,0)))</f>
        <v>0</v>
      </c>
      <c r="CQ4" s="3">
        <f t="shared" ref="CQ4:CQ35" si="19">IF(MOD(ROW()-ROW(B$4),3)=2,B4,IF(AND(MOD(ROW()-ROW(B$4),3)=1,B5="○"),B5,IF(AND(MOD(ROW()-ROW(B$4),3)=0,B6="○"),B6,0)))</f>
        <v>0</v>
      </c>
      <c r="CR4" s="3" t="str">
        <f t="shared" ref="CR4:CR35" si="20">D4&amp;E4</f>
        <v>リバーベル街道1</v>
      </c>
      <c r="CS4" s="3" t="str">
        <f t="shared" ref="CS4:DV4" si="21">IF(INT(CS$3)&lt;&gt;CS$3,CT4,IF(INDEX($AO$13:$BR$65,MATCH($D4&amp;$E4,$AL$13:$AL$65,0),MATCH(CS$3,$AO$12:$BR$12,0))="","",INDEX($AO$13:$BR$65,MATCH($CR4,$AL$13:$AL$65,0),MATCH(CS$3,$AO$12:$BR$12,0))&amp;INDEX($AO$13:$BR$65,MATCH($CR4,$AL$13:$AL$65,0),MATCH(CS$3,$AO$12:$BR$12,0)+1)))</f>
        <v>しゅりけん*</v>
      </c>
      <c r="CT4" s="3" t="str">
        <f t="shared" si="21"/>
        <v>しゅりけん*</v>
      </c>
      <c r="CU4" s="3" t="str">
        <f t="shared" si="21"/>
        <v>りゅうのひげ*</v>
      </c>
      <c r="CV4" s="3" t="str">
        <f t="shared" si="21"/>
        <v>りゅうのひげ*</v>
      </c>
      <c r="CW4" s="3" t="str">
        <f t="shared" si="21"/>
        <v>バックラー*</v>
      </c>
      <c r="CX4" s="3" t="str">
        <f t="shared" si="21"/>
        <v>バックラー*</v>
      </c>
      <c r="CY4" s="3" t="str">
        <f t="shared" si="21"/>
        <v>モーグリポケット*</v>
      </c>
      <c r="CZ4" s="3" t="str">
        <f t="shared" si="21"/>
        <v>モーグリポケット*</v>
      </c>
      <c r="DA4" s="3" t="str">
        <f t="shared" si="21"/>
        <v>グリーンベレー#</v>
      </c>
      <c r="DB4" s="3" t="str">
        <f t="shared" si="21"/>
        <v>グリーンベレー#</v>
      </c>
      <c r="DC4" s="3" t="str">
        <f t="shared" si="21"/>
        <v>メイジマッシャー#</v>
      </c>
      <c r="DD4" s="3" t="str">
        <f t="shared" si="21"/>
        <v>メイジマッシャー#</v>
      </c>
      <c r="DE4" s="3" t="str">
        <f t="shared" si="21"/>
        <v/>
      </c>
      <c r="DF4" s="3" t="str">
        <f t="shared" si="21"/>
        <v/>
      </c>
      <c r="DG4" s="3" t="str">
        <f t="shared" si="21"/>
        <v/>
      </c>
      <c r="DH4" s="3" t="str">
        <f t="shared" si="21"/>
        <v/>
      </c>
      <c r="DI4" s="3" t="str">
        <f t="shared" si="21"/>
        <v/>
      </c>
      <c r="DJ4" s="3" t="str">
        <f t="shared" si="21"/>
        <v/>
      </c>
      <c r="DK4" s="3" t="str">
        <f t="shared" si="21"/>
        <v/>
      </c>
      <c r="DL4" s="3" t="str">
        <f t="shared" si="21"/>
        <v/>
      </c>
      <c r="DM4" s="3" t="str">
        <f t="shared" si="21"/>
        <v/>
      </c>
      <c r="DN4" s="3" t="str">
        <f t="shared" si="21"/>
        <v/>
      </c>
      <c r="DO4" s="3" t="str">
        <f t="shared" si="21"/>
        <v/>
      </c>
      <c r="DP4" s="3" t="str">
        <f t="shared" si="21"/>
        <v/>
      </c>
      <c r="DQ4" s="3" t="str">
        <f t="shared" si="21"/>
        <v/>
      </c>
      <c r="DR4" s="3" t="str">
        <f t="shared" si="21"/>
        <v/>
      </c>
      <c r="DS4" s="3" t="str">
        <f t="shared" si="21"/>
        <v/>
      </c>
      <c r="DT4" s="3" t="str">
        <f t="shared" si="21"/>
        <v/>
      </c>
      <c r="DU4" s="3" t="str">
        <f t="shared" si="21"/>
        <v/>
      </c>
      <c r="DV4" s="3" t="str">
        <f t="shared" si="21"/>
        <v/>
      </c>
    </row>
    <row r="5" spans="1:126" x14ac:dyDescent="0.4">
      <c r="B5" s="6"/>
      <c r="C5" s="5">
        <v>1</v>
      </c>
      <c r="D5" s="9" t="s">
        <v>1</v>
      </c>
      <c r="E5" s="84">
        <v>1</v>
      </c>
      <c r="F5" s="6"/>
      <c r="G5" s="5" t="str">
        <f t="shared" si="3"/>
        <v>しゅりけん</v>
      </c>
      <c r="H5" s="6"/>
      <c r="I5" s="5" t="str">
        <f t="shared" si="4"/>
        <v>りゅうのひげ</v>
      </c>
      <c r="J5" s="6"/>
      <c r="K5" s="5" t="str">
        <f t="shared" si="5"/>
        <v>バックラー</v>
      </c>
      <c r="L5" s="6"/>
      <c r="M5" s="5" t="str">
        <f t="shared" si="6"/>
        <v>アースペンダント</v>
      </c>
      <c r="N5" s="6"/>
      <c r="O5" s="5" t="str">
        <f t="shared" si="7"/>
        <v>グリーンベレー</v>
      </c>
      <c r="P5" s="6"/>
      <c r="Q5" s="5" t="str">
        <f t="shared" si="8"/>
        <v>メイジマッシャー</v>
      </c>
      <c r="R5" s="6"/>
      <c r="S5" s="5" t="str">
        <f t="shared" si="9"/>
        <v/>
      </c>
      <c r="T5" s="6"/>
      <c r="U5" s="5" t="str">
        <f t="shared" si="10"/>
        <v/>
      </c>
      <c r="V5" s="6"/>
      <c r="W5" s="5" t="str">
        <f t="shared" si="11"/>
        <v/>
      </c>
      <c r="X5" s="6"/>
      <c r="Y5" s="5" t="str">
        <f t="shared" si="12"/>
        <v/>
      </c>
      <c r="Z5" s="6"/>
      <c r="AA5" s="5" t="str">
        <f t="shared" si="13"/>
        <v/>
      </c>
      <c r="AB5" s="6"/>
      <c r="AC5" s="5" t="str">
        <f t="shared" si="14"/>
        <v/>
      </c>
      <c r="AD5" s="6"/>
      <c r="AE5" s="5" t="str">
        <f t="shared" si="15"/>
        <v/>
      </c>
      <c r="AF5" s="6"/>
      <c r="AG5" s="5" t="str">
        <f t="shared" si="16"/>
        <v/>
      </c>
      <c r="AH5" s="6"/>
      <c r="AI5" s="5" t="str">
        <f t="shared" si="17"/>
        <v/>
      </c>
      <c r="AL5" s="67" t="s">
        <v>263</v>
      </c>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60"/>
      <c r="CP5" s="3">
        <f t="shared" si="18"/>
        <v>0</v>
      </c>
      <c r="CQ5" s="3">
        <f t="shared" si="19"/>
        <v>0</v>
      </c>
      <c r="CR5" s="3" t="str">
        <f t="shared" si="20"/>
        <v>キノコの森1</v>
      </c>
      <c r="CS5" s="3" t="str">
        <f t="shared" ref="CS5:DV5" si="22">IF(INT(CS$3)&lt;&gt;CS$3,CT5,IF(INDEX($AO$13:$BR$65,MATCH($D5&amp;$E5,$AL$13:$AL$65,0),MATCH(CS$3,$AO$12:$BR$12,0))="","",INDEX($AO$13:$BR$65,MATCH($CR5,$AL$13:$AL$65,0),MATCH(CS$3,$AO$12:$BR$12,0))&amp;INDEX($AO$13:$BR$65,MATCH($CR5,$AL$13:$AL$65,0),MATCH(CS$3,$AO$12:$BR$12,0)+1)))</f>
        <v>しゅりけん</v>
      </c>
      <c r="CT5" s="3" t="str">
        <f t="shared" si="22"/>
        <v>しゅりけん</v>
      </c>
      <c r="CU5" s="3" t="str">
        <f t="shared" si="22"/>
        <v>りゅうのひげ</v>
      </c>
      <c r="CV5" s="3" t="str">
        <f t="shared" si="22"/>
        <v>りゅうのひげ</v>
      </c>
      <c r="CW5" s="3" t="str">
        <f t="shared" si="22"/>
        <v>バックラー</v>
      </c>
      <c r="CX5" s="3" t="str">
        <f t="shared" si="22"/>
        <v>バックラー</v>
      </c>
      <c r="CY5" s="3" t="str">
        <f t="shared" si="22"/>
        <v>アースペンダント*</v>
      </c>
      <c r="CZ5" s="3" t="str">
        <f t="shared" si="22"/>
        <v>アースペンダント*</v>
      </c>
      <c r="DA5" s="3" t="str">
        <f t="shared" si="22"/>
        <v>グリーンベレー#</v>
      </c>
      <c r="DB5" s="3" t="str">
        <f t="shared" si="22"/>
        <v>グリーンベレー#</v>
      </c>
      <c r="DC5" s="3" t="str">
        <f t="shared" si="22"/>
        <v>メイジマッシャー#</v>
      </c>
      <c r="DD5" s="3" t="str">
        <f t="shared" si="22"/>
        <v>メイジマッシャー#</v>
      </c>
      <c r="DE5" s="3" t="str">
        <f t="shared" si="22"/>
        <v/>
      </c>
      <c r="DF5" s="3" t="str">
        <f t="shared" si="22"/>
        <v/>
      </c>
      <c r="DG5" s="3" t="str">
        <f t="shared" si="22"/>
        <v/>
      </c>
      <c r="DH5" s="3" t="str">
        <f t="shared" si="22"/>
        <v/>
      </c>
      <c r="DI5" s="3" t="str">
        <f t="shared" si="22"/>
        <v/>
      </c>
      <c r="DJ5" s="3" t="str">
        <f t="shared" si="22"/>
        <v/>
      </c>
      <c r="DK5" s="3" t="str">
        <f t="shared" si="22"/>
        <v/>
      </c>
      <c r="DL5" s="3" t="str">
        <f t="shared" si="22"/>
        <v/>
      </c>
      <c r="DM5" s="3" t="str">
        <f t="shared" si="22"/>
        <v/>
      </c>
      <c r="DN5" s="3" t="str">
        <f t="shared" si="22"/>
        <v/>
      </c>
      <c r="DO5" s="3" t="str">
        <f t="shared" si="22"/>
        <v/>
      </c>
      <c r="DP5" s="3" t="str">
        <f t="shared" si="22"/>
        <v/>
      </c>
      <c r="DQ5" s="3" t="str">
        <f t="shared" si="22"/>
        <v/>
      </c>
      <c r="DR5" s="3" t="str">
        <f t="shared" si="22"/>
        <v/>
      </c>
      <c r="DS5" s="3" t="str">
        <f t="shared" si="22"/>
        <v/>
      </c>
      <c r="DT5" s="3" t="str">
        <f t="shared" si="22"/>
        <v/>
      </c>
      <c r="DU5" s="3" t="str">
        <f t="shared" si="22"/>
        <v/>
      </c>
      <c r="DV5" s="3" t="str">
        <f t="shared" si="22"/>
        <v/>
      </c>
    </row>
    <row r="6" spans="1:126" x14ac:dyDescent="0.4">
      <c r="B6" s="6"/>
      <c r="C6" s="5">
        <v>1</v>
      </c>
      <c r="D6" s="9" t="s">
        <v>2</v>
      </c>
      <c r="E6" s="84">
        <v>1</v>
      </c>
      <c r="F6" s="6"/>
      <c r="G6" s="5" t="str">
        <f t="shared" si="3"/>
        <v>しゅりけん</v>
      </c>
      <c r="H6" s="6"/>
      <c r="I6" s="5" t="str">
        <f t="shared" si="4"/>
        <v>りゅうのひげ</v>
      </c>
      <c r="J6" s="6"/>
      <c r="K6" s="5" t="str">
        <f t="shared" si="5"/>
        <v>バックラー</v>
      </c>
      <c r="L6" s="6"/>
      <c r="M6" s="5" t="str">
        <f t="shared" si="6"/>
        <v>アースペンダント</v>
      </c>
      <c r="N6" s="6"/>
      <c r="O6" s="5" t="str">
        <f t="shared" si="7"/>
        <v>グリーンベレー</v>
      </c>
      <c r="P6" s="6"/>
      <c r="Q6" s="5" t="str">
        <f t="shared" si="8"/>
        <v>メイジマッシャー</v>
      </c>
      <c r="R6" s="6"/>
      <c r="S6" s="5" t="str">
        <f t="shared" si="9"/>
        <v/>
      </c>
      <c r="T6" s="6"/>
      <c r="U6" s="5" t="str">
        <f t="shared" si="10"/>
        <v/>
      </c>
      <c r="V6" s="6"/>
      <c r="W6" s="5" t="str">
        <f t="shared" si="11"/>
        <v/>
      </c>
      <c r="X6" s="6"/>
      <c r="Y6" s="5" t="str">
        <f t="shared" si="12"/>
        <v/>
      </c>
      <c r="Z6" s="6"/>
      <c r="AA6" s="5" t="str">
        <f t="shared" si="13"/>
        <v/>
      </c>
      <c r="AB6" s="6"/>
      <c r="AC6" s="5" t="str">
        <f t="shared" si="14"/>
        <v/>
      </c>
      <c r="AD6" s="6"/>
      <c r="AE6" s="5" t="str">
        <f t="shared" si="15"/>
        <v/>
      </c>
      <c r="AF6" s="6"/>
      <c r="AG6" s="5" t="str">
        <f t="shared" si="16"/>
        <v/>
      </c>
      <c r="AH6" s="6"/>
      <c r="AI6" s="5" t="str">
        <f t="shared" si="17"/>
        <v/>
      </c>
      <c r="AL6" s="87" t="s">
        <v>225</v>
      </c>
      <c r="AM6" s="88"/>
      <c r="AN6" s="88"/>
      <c r="AO6" s="88"/>
      <c r="AP6" s="88"/>
      <c r="AQ6" s="88"/>
      <c r="AR6" s="88"/>
      <c r="AS6" s="88"/>
      <c r="AT6" s="88"/>
      <c r="AU6" s="88"/>
      <c r="AV6" s="88"/>
      <c r="AW6" s="88"/>
      <c r="AX6" s="88"/>
      <c r="AY6" s="88"/>
      <c r="AZ6" s="88"/>
      <c r="BA6" s="88"/>
      <c r="BB6" s="88"/>
      <c r="BC6" s="88"/>
      <c r="BD6" s="88"/>
      <c r="BE6" s="88"/>
      <c r="BF6" s="88"/>
      <c r="BG6" s="88"/>
      <c r="BH6" s="88"/>
      <c r="BI6" s="88"/>
      <c r="BJ6" s="88"/>
      <c r="BK6" s="88"/>
      <c r="BL6" s="88"/>
      <c r="BM6" s="88"/>
      <c r="BN6" s="88"/>
      <c r="BO6" s="88"/>
      <c r="BP6" s="88"/>
      <c r="BQ6" s="88"/>
      <c r="BR6" s="89"/>
      <c r="CP6" s="3">
        <f t="shared" si="18"/>
        <v>0</v>
      </c>
      <c r="CQ6" s="3">
        <f t="shared" si="19"/>
        <v>0</v>
      </c>
      <c r="CR6" s="3" t="str">
        <f t="shared" si="20"/>
        <v>カトゥリゲス鉱山1</v>
      </c>
      <c r="CS6" s="3" t="str">
        <f t="shared" ref="CS6:DV6" si="23">IF(INT(CS$3)&lt;&gt;CS$3,CT6,IF(INDEX($AO$13:$BR$65,MATCH($D6&amp;$E6,$AL$13:$AL$65,0),MATCH(CS$3,$AO$12:$BR$12,0))="","",INDEX($AO$13:$BR$65,MATCH($CR6,$AL$13:$AL$65,0),MATCH(CS$3,$AO$12:$BR$12,0))&amp;INDEX($AO$13:$BR$65,MATCH($CR6,$AL$13:$AL$65,0),MATCH(CS$3,$AO$12:$BR$12,0)+1)))</f>
        <v>しゅりけん</v>
      </c>
      <c r="CT6" s="3" t="str">
        <f t="shared" si="23"/>
        <v>しゅりけん</v>
      </c>
      <c r="CU6" s="3" t="str">
        <f t="shared" si="23"/>
        <v>りゅうのひげ</v>
      </c>
      <c r="CV6" s="3" t="str">
        <f t="shared" si="23"/>
        <v>りゅうのひげ</v>
      </c>
      <c r="CW6" s="3" t="str">
        <f t="shared" si="23"/>
        <v>バックラー</v>
      </c>
      <c r="CX6" s="3" t="str">
        <f t="shared" si="23"/>
        <v>バックラー</v>
      </c>
      <c r="CY6" s="3" t="str">
        <f t="shared" si="23"/>
        <v>アースペンダント</v>
      </c>
      <c r="CZ6" s="3" t="str">
        <f t="shared" si="23"/>
        <v>アースペンダント</v>
      </c>
      <c r="DA6" s="3" t="str">
        <f t="shared" si="23"/>
        <v>グリーンベレー#</v>
      </c>
      <c r="DB6" s="3" t="str">
        <f t="shared" si="23"/>
        <v>グリーンベレー#</v>
      </c>
      <c r="DC6" s="3" t="str">
        <f t="shared" si="23"/>
        <v>メイジマッシャー#</v>
      </c>
      <c r="DD6" s="3" t="str">
        <f t="shared" si="23"/>
        <v>メイジマッシャー#</v>
      </c>
      <c r="DE6" s="3" t="str">
        <f t="shared" si="23"/>
        <v/>
      </c>
      <c r="DF6" s="3" t="str">
        <f t="shared" si="23"/>
        <v/>
      </c>
      <c r="DG6" s="3" t="str">
        <f t="shared" si="23"/>
        <v/>
      </c>
      <c r="DH6" s="3" t="str">
        <f t="shared" si="23"/>
        <v/>
      </c>
      <c r="DI6" s="3" t="str">
        <f t="shared" si="23"/>
        <v/>
      </c>
      <c r="DJ6" s="3" t="str">
        <f t="shared" si="23"/>
        <v/>
      </c>
      <c r="DK6" s="3" t="str">
        <f t="shared" si="23"/>
        <v/>
      </c>
      <c r="DL6" s="3" t="str">
        <f t="shared" si="23"/>
        <v/>
      </c>
      <c r="DM6" s="3" t="str">
        <f t="shared" si="23"/>
        <v/>
      </c>
      <c r="DN6" s="3" t="str">
        <f t="shared" si="23"/>
        <v/>
      </c>
      <c r="DO6" s="3" t="str">
        <f t="shared" si="23"/>
        <v/>
      </c>
      <c r="DP6" s="3" t="str">
        <f t="shared" si="23"/>
        <v/>
      </c>
      <c r="DQ6" s="3" t="str">
        <f t="shared" si="23"/>
        <v/>
      </c>
      <c r="DR6" s="3" t="str">
        <f t="shared" si="23"/>
        <v/>
      </c>
      <c r="DS6" s="3" t="str">
        <f t="shared" si="23"/>
        <v/>
      </c>
      <c r="DT6" s="3" t="str">
        <f t="shared" si="23"/>
        <v/>
      </c>
      <c r="DU6" s="3" t="str">
        <f t="shared" si="23"/>
        <v/>
      </c>
      <c r="DV6" s="3" t="str">
        <f t="shared" si="23"/>
        <v/>
      </c>
    </row>
    <row r="7" spans="1:126" x14ac:dyDescent="0.4">
      <c r="B7" s="6"/>
      <c r="C7" s="5">
        <v>2</v>
      </c>
      <c r="D7" s="9" t="s">
        <v>3</v>
      </c>
      <c r="E7" s="84">
        <v>1</v>
      </c>
      <c r="F7" s="6"/>
      <c r="G7" s="5" t="str">
        <f t="shared" si="3"/>
        <v>ダブルハーケン</v>
      </c>
      <c r="H7" s="6"/>
      <c r="I7" s="5" t="str">
        <f t="shared" si="4"/>
        <v>はねつきぼうし</v>
      </c>
      <c r="J7" s="6"/>
      <c r="K7" s="5" t="str">
        <f t="shared" si="5"/>
        <v>きれいなうでわ</v>
      </c>
      <c r="L7" s="6"/>
      <c r="M7" s="5" t="str">
        <f t="shared" si="6"/>
        <v>アースペンダント</v>
      </c>
      <c r="N7" s="6"/>
      <c r="O7" s="5" t="str">
        <f t="shared" si="7"/>
        <v>グリーンベレー</v>
      </c>
      <c r="P7" s="6"/>
      <c r="Q7" s="5" t="str">
        <f t="shared" si="8"/>
        <v>メイジマッシャー</v>
      </c>
      <c r="R7" s="6"/>
      <c r="S7" s="5" t="str">
        <f t="shared" si="9"/>
        <v/>
      </c>
      <c r="T7" s="6"/>
      <c r="U7" s="5" t="str">
        <f t="shared" si="10"/>
        <v/>
      </c>
      <c r="V7" s="6"/>
      <c r="W7" s="5" t="str">
        <f t="shared" si="11"/>
        <v/>
      </c>
      <c r="X7" s="6"/>
      <c r="Y7" s="5" t="str">
        <f t="shared" si="12"/>
        <v/>
      </c>
      <c r="Z7" s="6"/>
      <c r="AA7" s="5" t="str">
        <f t="shared" si="13"/>
        <v/>
      </c>
      <c r="AB7" s="6"/>
      <c r="AC7" s="5" t="str">
        <f t="shared" si="14"/>
        <v/>
      </c>
      <c r="AD7" s="6"/>
      <c r="AE7" s="5" t="str">
        <f t="shared" si="15"/>
        <v/>
      </c>
      <c r="AF7" s="6"/>
      <c r="AG7" s="5" t="str">
        <f t="shared" si="16"/>
        <v/>
      </c>
      <c r="AH7" s="6"/>
      <c r="AI7" s="5" t="str">
        <f t="shared" si="17"/>
        <v/>
      </c>
      <c r="AL7" s="68" t="s">
        <v>264</v>
      </c>
      <c r="AM7" s="80"/>
      <c r="AN7" s="80"/>
      <c r="AO7" s="80"/>
      <c r="AP7" s="80"/>
      <c r="AQ7" s="80"/>
      <c r="AR7" s="80"/>
      <c r="AS7" s="80"/>
      <c r="AT7" s="80"/>
      <c r="AU7" s="80"/>
      <c r="AV7" s="80"/>
      <c r="AW7" s="80"/>
      <c r="AX7" s="80"/>
      <c r="AY7" s="80"/>
      <c r="AZ7" s="80"/>
      <c r="BA7" s="80"/>
      <c r="BB7" s="80"/>
      <c r="BC7" s="80"/>
      <c r="BD7" s="80"/>
      <c r="BE7" s="80"/>
      <c r="BF7" s="80"/>
      <c r="BG7" s="80"/>
      <c r="BH7" s="80"/>
      <c r="BI7" s="80"/>
      <c r="BJ7" s="80"/>
      <c r="BK7" s="80"/>
      <c r="BL7" s="80"/>
      <c r="BM7" s="80"/>
      <c r="BN7" s="80"/>
      <c r="BO7" s="80"/>
      <c r="BP7" s="80"/>
      <c r="BQ7" s="80"/>
      <c r="BR7" s="69"/>
      <c r="CP7" s="3">
        <f t="shared" si="18"/>
        <v>0</v>
      </c>
      <c r="CQ7" s="3">
        <f t="shared" si="19"/>
        <v>0</v>
      </c>
      <c r="CR7" s="3" t="str">
        <f t="shared" si="20"/>
        <v>ゴブリンの壁1</v>
      </c>
      <c r="CS7" s="3" t="str">
        <f t="shared" ref="CS7:DV7" si="24">IF(INT(CS$3)&lt;&gt;CS$3,CT7,IF(INDEX($AO$13:$BR$65,MATCH($D7&amp;$E7,$AL$13:$AL$65,0),MATCH(CS$3,$AO$12:$BR$12,0))="","",INDEX($AO$13:$BR$65,MATCH($CR7,$AL$13:$AL$65,0),MATCH(CS$3,$AO$12:$BR$12,0))&amp;INDEX($AO$13:$BR$65,MATCH($CR7,$AL$13:$AL$65,0),MATCH(CS$3,$AO$12:$BR$12,0)+1)))</f>
        <v>ダブルハーケン*</v>
      </c>
      <c r="CT7" s="3" t="str">
        <f t="shared" si="24"/>
        <v>ダブルハーケン*</v>
      </c>
      <c r="CU7" s="3" t="str">
        <f t="shared" si="24"/>
        <v>はねつきぼうし*</v>
      </c>
      <c r="CV7" s="3" t="str">
        <f t="shared" si="24"/>
        <v>はねつきぼうし*</v>
      </c>
      <c r="CW7" s="3" t="str">
        <f t="shared" si="24"/>
        <v>きれいなうでわ*</v>
      </c>
      <c r="CX7" s="3" t="str">
        <f t="shared" si="24"/>
        <v>きれいなうでわ*</v>
      </c>
      <c r="CY7" s="3" t="str">
        <f t="shared" si="24"/>
        <v>アースペンダント</v>
      </c>
      <c r="CZ7" s="3" t="str">
        <f t="shared" si="24"/>
        <v>アースペンダント</v>
      </c>
      <c r="DA7" s="3" t="str">
        <f t="shared" si="24"/>
        <v>グリーンベレー#</v>
      </c>
      <c r="DB7" s="3" t="str">
        <f t="shared" si="24"/>
        <v>グリーンベレー#</v>
      </c>
      <c r="DC7" s="3" t="str">
        <f t="shared" si="24"/>
        <v>メイジマッシャー#</v>
      </c>
      <c r="DD7" s="3" t="str">
        <f t="shared" si="24"/>
        <v>メイジマッシャー#</v>
      </c>
      <c r="DE7" s="3" t="str">
        <f t="shared" si="24"/>
        <v/>
      </c>
      <c r="DF7" s="3" t="str">
        <f t="shared" si="24"/>
        <v/>
      </c>
      <c r="DG7" s="3" t="str">
        <f t="shared" si="24"/>
        <v/>
      </c>
      <c r="DH7" s="3" t="str">
        <f t="shared" si="24"/>
        <v/>
      </c>
      <c r="DI7" s="3" t="str">
        <f t="shared" si="24"/>
        <v/>
      </c>
      <c r="DJ7" s="3" t="str">
        <f t="shared" si="24"/>
        <v/>
      </c>
      <c r="DK7" s="3" t="str">
        <f t="shared" si="24"/>
        <v/>
      </c>
      <c r="DL7" s="3" t="str">
        <f t="shared" si="24"/>
        <v/>
      </c>
      <c r="DM7" s="3" t="str">
        <f t="shared" si="24"/>
        <v/>
      </c>
      <c r="DN7" s="3" t="str">
        <f t="shared" si="24"/>
        <v/>
      </c>
      <c r="DO7" s="3" t="str">
        <f t="shared" si="24"/>
        <v/>
      </c>
      <c r="DP7" s="3" t="str">
        <f t="shared" si="24"/>
        <v/>
      </c>
      <c r="DQ7" s="3" t="str">
        <f t="shared" si="24"/>
        <v/>
      </c>
      <c r="DR7" s="3" t="str">
        <f t="shared" si="24"/>
        <v/>
      </c>
      <c r="DS7" s="3" t="str">
        <f t="shared" si="24"/>
        <v/>
      </c>
      <c r="DT7" s="3" t="str">
        <f t="shared" si="24"/>
        <v/>
      </c>
      <c r="DU7" s="3" t="str">
        <f t="shared" si="24"/>
        <v/>
      </c>
      <c r="DV7" s="3" t="str">
        <f t="shared" si="24"/>
        <v/>
      </c>
    </row>
    <row r="8" spans="1:126" x14ac:dyDescent="0.4">
      <c r="B8" s="6"/>
      <c r="C8" s="5">
        <v>2</v>
      </c>
      <c r="D8" s="9" t="s">
        <v>4</v>
      </c>
      <c r="E8" s="84">
        <v>1</v>
      </c>
      <c r="F8" s="6"/>
      <c r="G8" s="5" t="str">
        <f t="shared" si="3"/>
        <v>ねじりはちまき</v>
      </c>
      <c r="H8" s="6"/>
      <c r="I8" s="5" t="str">
        <f t="shared" si="4"/>
        <v>ぎんぶちめがね</v>
      </c>
      <c r="J8" s="6"/>
      <c r="K8" s="5" t="str">
        <f t="shared" si="5"/>
        <v>チョコボポケット</v>
      </c>
      <c r="L8" s="6"/>
      <c r="M8" s="5" t="str">
        <f t="shared" si="6"/>
        <v/>
      </c>
      <c r="N8" s="6"/>
      <c r="O8" s="5" t="str">
        <f t="shared" si="7"/>
        <v/>
      </c>
      <c r="P8" s="6"/>
      <c r="Q8" s="5" t="str">
        <f t="shared" si="8"/>
        <v/>
      </c>
      <c r="R8" s="6"/>
      <c r="S8" s="5" t="str">
        <f t="shared" si="9"/>
        <v/>
      </c>
      <c r="T8" s="6"/>
      <c r="U8" s="5" t="str">
        <f t="shared" si="10"/>
        <v/>
      </c>
      <c r="V8" s="6"/>
      <c r="W8" s="5" t="str">
        <f t="shared" si="11"/>
        <v/>
      </c>
      <c r="X8" s="6"/>
      <c r="Y8" s="5" t="str">
        <f t="shared" si="12"/>
        <v/>
      </c>
      <c r="Z8" s="6"/>
      <c r="AA8" s="5" t="str">
        <f t="shared" si="13"/>
        <v/>
      </c>
      <c r="AB8" s="6"/>
      <c r="AC8" s="5" t="str">
        <f t="shared" si="14"/>
        <v/>
      </c>
      <c r="AD8" s="6"/>
      <c r="AE8" s="5" t="str">
        <f t="shared" si="15"/>
        <v/>
      </c>
      <c r="AF8" s="6"/>
      <c r="AG8" s="5" t="str">
        <f t="shared" si="16"/>
        <v/>
      </c>
      <c r="AH8" s="6"/>
      <c r="AI8" s="5" t="str">
        <f t="shared" si="17"/>
        <v/>
      </c>
      <c r="AL8" s="90" t="s">
        <v>226</v>
      </c>
      <c r="AM8" s="91"/>
      <c r="AN8" s="91"/>
      <c r="AO8" s="91"/>
      <c r="AP8" s="91"/>
      <c r="AQ8" s="91"/>
      <c r="AR8" s="91"/>
      <c r="AS8" s="91"/>
      <c r="AT8" s="91"/>
      <c r="AU8" s="91"/>
      <c r="AV8" s="91"/>
      <c r="AW8" s="91"/>
      <c r="AX8" s="91"/>
      <c r="AY8" s="91"/>
      <c r="AZ8" s="91"/>
      <c r="BA8" s="91"/>
      <c r="BB8" s="91"/>
      <c r="BC8" s="91"/>
      <c r="BD8" s="91"/>
      <c r="BE8" s="91"/>
      <c r="BF8" s="91"/>
      <c r="BG8" s="91"/>
      <c r="BH8" s="91"/>
      <c r="BI8" s="91"/>
      <c r="BJ8" s="91"/>
      <c r="BK8" s="91"/>
      <c r="BL8" s="91"/>
      <c r="BM8" s="91"/>
      <c r="BN8" s="91"/>
      <c r="BO8" s="91"/>
      <c r="BP8" s="91"/>
      <c r="BQ8" s="91"/>
      <c r="BR8" s="92"/>
      <c r="CP8" s="3">
        <f t="shared" si="18"/>
        <v>0</v>
      </c>
      <c r="CQ8" s="3">
        <f t="shared" si="19"/>
        <v>0</v>
      </c>
      <c r="CR8" s="3" t="str">
        <f t="shared" si="20"/>
        <v>ティダの村1</v>
      </c>
      <c r="CS8" s="3" t="str">
        <f t="shared" ref="CS8:DV8" si="25">IF(INT(CS$3)&lt;&gt;CS$3,CT8,IF(INDEX($AO$13:$BR$65,MATCH($D8&amp;$E8,$AL$13:$AL$65,0),MATCH(CS$3,$AO$12:$BR$12,0))="","",INDEX($AO$13:$BR$65,MATCH($CR8,$AL$13:$AL$65,0),MATCH(CS$3,$AO$12:$BR$12,0))&amp;INDEX($AO$13:$BR$65,MATCH($CR8,$AL$13:$AL$65,0),MATCH(CS$3,$AO$12:$BR$12,0)+1)))</f>
        <v>ねじりはちまき*</v>
      </c>
      <c r="CT8" s="3" t="str">
        <f t="shared" si="25"/>
        <v>ねじりはちまき*</v>
      </c>
      <c r="CU8" s="3" t="str">
        <f t="shared" si="25"/>
        <v>ぎんぶちめがね*</v>
      </c>
      <c r="CV8" s="3" t="str">
        <f t="shared" si="25"/>
        <v>ぎんぶちめがね*</v>
      </c>
      <c r="CW8" s="3" t="str">
        <f t="shared" si="25"/>
        <v>チョコボポケット*</v>
      </c>
      <c r="CX8" s="3" t="str">
        <f t="shared" si="25"/>
        <v>チョコボポケット*</v>
      </c>
      <c r="CY8" s="3" t="str">
        <f t="shared" si="25"/>
        <v/>
      </c>
      <c r="CZ8" s="3" t="str">
        <f t="shared" si="25"/>
        <v/>
      </c>
      <c r="DA8" s="3" t="str">
        <f t="shared" si="25"/>
        <v/>
      </c>
      <c r="DB8" s="3" t="str">
        <f t="shared" si="25"/>
        <v/>
      </c>
      <c r="DC8" s="3" t="str">
        <f t="shared" si="25"/>
        <v/>
      </c>
      <c r="DD8" s="3" t="str">
        <f t="shared" si="25"/>
        <v/>
      </c>
      <c r="DE8" s="3" t="str">
        <f t="shared" si="25"/>
        <v/>
      </c>
      <c r="DF8" s="3" t="str">
        <f t="shared" si="25"/>
        <v/>
      </c>
      <c r="DG8" s="3" t="str">
        <f t="shared" si="25"/>
        <v/>
      </c>
      <c r="DH8" s="3" t="str">
        <f t="shared" si="25"/>
        <v/>
      </c>
      <c r="DI8" s="3" t="str">
        <f t="shared" si="25"/>
        <v/>
      </c>
      <c r="DJ8" s="3" t="str">
        <f t="shared" si="25"/>
        <v/>
      </c>
      <c r="DK8" s="3" t="str">
        <f t="shared" si="25"/>
        <v/>
      </c>
      <c r="DL8" s="3" t="str">
        <f t="shared" si="25"/>
        <v/>
      </c>
      <c r="DM8" s="3" t="str">
        <f t="shared" si="25"/>
        <v/>
      </c>
      <c r="DN8" s="3" t="str">
        <f t="shared" si="25"/>
        <v/>
      </c>
      <c r="DO8" s="3" t="str">
        <f t="shared" si="25"/>
        <v/>
      </c>
      <c r="DP8" s="3" t="str">
        <f t="shared" si="25"/>
        <v/>
      </c>
      <c r="DQ8" s="3" t="str">
        <f t="shared" si="25"/>
        <v/>
      </c>
      <c r="DR8" s="3" t="str">
        <f t="shared" si="25"/>
        <v/>
      </c>
      <c r="DS8" s="3" t="str">
        <f t="shared" si="25"/>
        <v/>
      </c>
      <c r="DT8" s="3" t="str">
        <f t="shared" si="25"/>
        <v/>
      </c>
      <c r="DU8" s="3" t="str">
        <f t="shared" si="25"/>
        <v/>
      </c>
      <c r="DV8" s="3" t="str">
        <f t="shared" si="25"/>
        <v/>
      </c>
    </row>
    <row r="9" spans="1:126" x14ac:dyDescent="0.4">
      <c r="B9" s="6"/>
      <c r="C9" s="5">
        <v>2</v>
      </c>
      <c r="D9" s="9" t="s">
        <v>5</v>
      </c>
      <c r="E9" s="84">
        <v>1</v>
      </c>
      <c r="F9" s="6"/>
      <c r="G9" s="5" t="str">
        <f t="shared" si="3"/>
        <v>アイスブランド</v>
      </c>
      <c r="H9" s="6"/>
      <c r="I9" s="5" t="str">
        <f t="shared" si="4"/>
        <v>ぎんのうでわ</v>
      </c>
      <c r="J9" s="6"/>
      <c r="K9" s="5" t="str">
        <f t="shared" si="5"/>
        <v>バックラー</v>
      </c>
      <c r="L9" s="6"/>
      <c r="M9" s="5" t="str">
        <f t="shared" si="6"/>
        <v>ブリザドリング</v>
      </c>
      <c r="N9" s="6"/>
      <c r="O9" s="5" t="str">
        <f t="shared" si="7"/>
        <v>パワーリスト</v>
      </c>
      <c r="P9" s="6"/>
      <c r="Q9" s="5" t="str">
        <f t="shared" si="8"/>
        <v>ひかりのじてん</v>
      </c>
      <c r="R9" s="6"/>
      <c r="S9" s="5" t="str">
        <f t="shared" si="9"/>
        <v>ドリル</v>
      </c>
      <c r="T9" s="6"/>
      <c r="U9" s="5" t="str">
        <f t="shared" si="10"/>
        <v/>
      </c>
      <c r="V9" s="6"/>
      <c r="W9" s="5" t="str">
        <f t="shared" si="11"/>
        <v/>
      </c>
      <c r="X9" s="6"/>
      <c r="Y9" s="5" t="str">
        <f t="shared" si="12"/>
        <v/>
      </c>
      <c r="Z9" s="6"/>
      <c r="AA9" s="5" t="str">
        <f t="shared" si="13"/>
        <v/>
      </c>
      <c r="AB9" s="6"/>
      <c r="AC9" s="5" t="str">
        <f t="shared" si="14"/>
        <v/>
      </c>
      <c r="AD9" s="6"/>
      <c r="AE9" s="5" t="str">
        <f t="shared" si="15"/>
        <v/>
      </c>
      <c r="AF9" s="6"/>
      <c r="AG9" s="5" t="str">
        <f t="shared" si="16"/>
        <v/>
      </c>
      <c r="AH9" s="6"/>
      <c r="AI9" s="5" t="str">
        <f t="shared" si="17"/>
        <v/>
      </c>
      <c r="AL9" s="70" t="s">
        <v>265</v>
      </c>
      <c r="AM9" s="81"/>
      <c r="AN9" s="81"/>
      <c r="AO9" s="81"/>
      <c r="AP9" s="81"/>
      <c r="AQ9" s="81"/>
      <c r="AR9" s="81"/>
      <c r="AS9" s="81"/>
      <c r="AT9" s="81"/>
      <c r="AU9" s="81"/>
      <c r="AV9" s="81"/>
      <c r="AW9" s="81"/>
      <c r="AX9" s="81"/>
      <c r="AY9" s="81"/>
      <c r="AZ9" s="81"/>
      <c r="BA9" s="81"/>
      <c r="BB9" s="81"/>
      <c r="BC9" s="81"/>
      <c r="BD9" s="81"/>
      <c r="BE9" s="81"/>
      <c r="BF9" s="81"/>
      <c r="BG9" s="81"/>
      <c r="BH9" s="81"/>
      <c r="BI9" s="81"/>
      <c r="BJ9" s="81"/>
      <c r="BK9" s="81"/>
      <c r="BL9" s="81"/>
      <c r="BM9" s="81"/>
      <c r="BN9" s="81"/>
      <c r="BO9" s="81"/>
      <c r="BP9" s="81"/>
      <c r="BQ9" s="81"/>
      <c r="BR9" s="71"/>
      <c r="CP9" s="3">
        <f t="shared" si="18"/>
        <v>0</v>
      </c>
      <c r="CQ9" s="3">
        <f t="shared" si="19"/>
        <v>0</v>
      </c>
      <c r="CR9" s="3" t="str">
        <f t="shared" si="20"/>
        <v>ヴェオ・ル水門1</v>
      </c>
      <c r="CS9" s="3" t="str">
        <f t="shared" ref="CS9:DV9" si="26">IF(INT(CS$3)&lt;&gt;CS$3,CT9,IF(INDEX($AO$13:$BR$65,MATCH($D9&amp;$E9,$AL$13:$AL$65,0),MATCH(CS$3,$AO$12:$BR$12,0))="","",INDEX($AO$13:$BR$65,MATCH($CR9,$AL$13:$AL$65,0),MATCH(CS$3,$AO$12:$BR$12,0))&amp;INDEX($AO$13:$BR$65,MATCH($CR9,$AL$13:$AL$65,0),MATCH(CS$3,$AO$12:$BR$12,0)+1)))</f>
        <v>アイスブランド*</v>
      </c>
      <c r="CT9" s="3" t="str">
        <f t="shared" si="26"/>
        <v>アイスブランド*</v>
      </c>
      <c r="CU9" s="3" t="str">
        <f t="shared" si="26"/>
        <v>ぎんのうでわ*</v>
      </c>
      <c r="CV9" s="3" t="str">
        <f t="shared" si="26"/>
        <v>ぎんのうでわ*</v>
      </c>
      <c r="CW9" s="3" t="str">
        <f t="shared" si="26"/>
        <v>バックラー</v>
      </c>
      <c r="CX9" s="3" t="str">
        <f t="shared" si="26"/>
        <v>バックラー</v>
      </c>
      <c r="CY9" s="3" t="str">
        <f t="shared" si="26"/>
        <v>ブリザドリング*</v>
      </c>
      <c r="CZ9" s="3" t="str">
        <f t="shared" si="26"/>
        <v>ブリザドリング*</v>
      </c>
      <c r="DA9" s="3" t="str">
        <f t="shared" si="26"/>
        <v>パワーリスト*#</v>
      </c>
      <c r="DB9" s="3" t="str">
        <f t="shared" si="26"/>
        <v>パワーリスト*#</v>
      </c>
      <c r="DC9" s="3" t="str">
        <f t="shared" si="26"/>
        <v>ひかりのじてん#</v>
      </c>
      <c r="DD9" s="3" t="str">
        <f t="shared" si="26"/>
        <v>ひかりのじてん#</v>
      </c>
      <c r="DE9" s="3" t="str">
        <f t="shared" si="26"/>
        <v>ドリル*#</v>
      </c>
      <c r="DF9" s="3" t="str">
        <f t="shared" si="26"/>
        <v>ドリル*#</v>
      </c>
      <c r="DG9" s="3" t="str">
        <f t="shared" si="26"/>
        <v/>
      </c>
      <c r="DH9" s="3" t="str">
        <f t="shared" si="26"/>
        <v/>
      </c>
      <c r="DI9" s="3" t="str">
        <f t="shared" si="26"/>
        <v/>
      </c>
      <c r="DJ9" s="3" t="str">
        <f t="shared" si="26"/>
        <v/>
      </c>
      <c r="DK9" s="3" t="str">
        <f t="shared" si="26"/>
        <v/>
      </c>
      <c r="DL9" s="3" t="str">
        <f t="shared" si="26"/>
        <v/>
      </c>
      <c r="DM9" s="3" t="str">
        <f t="shared" si="26"/>
        <v/>
      </c>
      <c r="DN9" s="3" t="str">
        <f t="shared" si="26"/>
        <v/>
      </c>
      <c r="DO9" s="3" t="str">
        <f t="shared" si="26"/>
        <v/>
      </c>
      <c r="DP9" s="3" t="str">
        <f t="shared" si="26"/>
        <v/>
      </c>
      <c r="DQ9" s="3" t="str">
        <f t="shared" si="26"/>
        <v/>
      </c>
      <c r="DR9" s="3" t="str">
        <f t="shared" si="26"/>
        <v/>
      </c>
      <c r="DS9" s="3" t="str">
        <f t="shared" si="26"/>
        <v/>
      </c>
      <c r="DT9" s="3" t="str">
        <f t="shared" si="26"/>
        <v/>
      </c>
      <c r="DU9" s="3" t="str">
        <f t="shared" si="26"/>
        <v/>
      </c>
      <c r="DV9" s="3" t="str">
        <f t="shared" si="26"/>
        <v/>
      </c>
    </row>
    <row r="10" spans="1:126" x14ac:dyDescent="0.4">
      <c r="B10" s="6"/>
      <c r="C10" s="5">
        <v>3</v>
      </c>
      <c r="D10" s="9" t="s">
        <v>6</v>
      </c>
      <c r="E10" s="84">
        <v>1</v>
      </c>
      <c r="F10" s="6"/>
      <c r="G10" s="5" t="str">
        <f t="shared" si="3"/>
        <v>オーガキラー</v>
      </c>
      <c r="H10" s="6"/>
      <c r="I10" s="5" t="str">
        <f t="shared" si="4"/>
        <v>りゅうのひげ</v>
      </c>
      <c r="J10" s="6"/>
      <c r="K10" s="5" t="str">
        <f t="shared" si="5"/>
        <v>バックラー</v>
      </c>
      <c r="L10" s="6"/>
      <c r="M10" s="5" t="str">
        <f t="shared" si="6"/>
        <v>チョコボポケット</v>
      </c>
      <c r="N10" s="6"/>
      <c r="O10" s="5" t="str">
        <f t="shared" si="7"/>
        <v>サンダーリング</v>
      </c>
      <c r="P10" s="6"/>
      <c r="Q10" s="5" t="str">
        <f t="shared" si="8"/>
        <v/>
      </c>
      <c r="R10" s="6"/>
      <c r="S10" s="5" t="str">
        <f t="shared" si="9"/>
        <v/>
      </c>
      <c r="T10" s="6"/>
      <c r="U10" s="5" t="str">
        <f t="shared" si="10"/>
        <v/>
      </c>
      <c r="V10" s="6"/>
      <c r="W10" s="5" t="str">
        <f t="shared" si="11"/>
        <v/>
      </c>
      <c r="X10" s="6"/>
      <c r="Y10" s="5" t="str">
        <f t="shared" si="12"/>
        <v/>
      </c>
      <c r="Z10" s="6"/>
      <c r="AA10" s="5" t="str">
        <f t="shared" si="13"/>
        <v/>
      </c>
      <c r="AB10" s="6"/>
      <c r="AC10" s="5" t="str">
        <f t="shared" si="14"/>
        <v/>
      </c>
      <c r="AD10" s="6"/>
      <c r="AE10" s="5" t="str">
        <f t="shared" si="15"/>
        <v/>
      </c>
      <c r="AF10" s="6"/>
      <c r="AG10" s="5" t="str">
        <f t="shared" si="16"/>
        <v/>
      </c>
      <c r="AH10" s="6"/>
      <c r="AI10" s="5" t="str">
        <f t="shared" si="17"/>
        <v/>
      </c>
      <c r="AL10" s="72" t="s">
        <v>227</v>
      </c>
      <c r="AM10" s="73"/>
      <c r="AN10" s="73"/>
      <c r="AO10" s="73"/>
      <c r="AP10" s="73"/>
      <c r="AQ10" s="73"/>
      <c r="AR10" s="73"/>
      <c r="AS10" s="73"/>
      <c r="AT10" s="73"/>
      <c r="AU10" s="73"/>
      <c r="AV10" s="73"/>
      <c r="AW10" s="73"/>
      <c r="AX10" s="73"/>
      <c r="AY10" s="73"/>
      <c r="AZ10" s="73"/>
      <c r="BA10" s="73"/>
      <c r="BB10" s="73"/>
      <c r="BC10" s="73"/>
      <c r="BD10" s="73"/>
      <c r="BE10" s="73"/>
      <c r="BF10" s="73"/>
      <c r="BG10" s="73"/>
      <c r="BH10" s="73"/>
      <c r="BI10" s="73"/>
      <c r="BJ10" s="73"/>
      <c r="BK10" s="73"/>
      <c r="BL10" s="73"/>
      <c r="BM10" s="73"/>
      <c r="BN10" s="73"/>
      <c r="BO10" s="73"/>
      <c r="BP10" s="73"/>
      <c r="BQ10" s="73"/>
      <c r="BR10" s="74"/>
      <c r="CP10" s="3">
        <f t="shared" si="18"/>
        <v>0</v>
      </c>
      <c r="CQ10" s="3">
        <f t="shared" si="19"/>
        <v>0</v>
      </c>
      <c r="CR10" s="3" t="str">
        <f t="shared" si="20"/>
        <v>セレパティオン洞窟1</v>
      </c>
      <c r="CS10" s="3" t="str">
        <f t="shared" ref="CS10:DV10" si="27">IF(INT(CS$3)&lt;&gt;CS$3,CT10,IF(INDEX($AO$13:$BR$65,MATCH($D10&amp;$E10,$AL$13:$AL$65,0),MATCH(CS$3,$AO$12:$BR$12,0))="","",INDEX($AO$13:$BR$65,MATCH($CR10,$AL$13:$AL$65,0),MATCH(CS$3,$AO$12:$BR$12,0))&amp;INDEX($AO$13:$BR$65,MATCH($CR10,$AL$13:$AL$65,0),MATCH(CS$3,$AO$12:$BR$12,0)+1)))</f>
        <v>オーガキラー*</v>
      </c>
      <c r="CT10" s="3" t="str">
        <f t="shared" si="27"/>
        <v>オーガキラー*</v>
      </c>
      <c r="CU10" s="3" t="str">
        <f t="shared" si="27"/>
        <v>りゅうのひげ</v>
      </c>
      <c r="CV10" s="3" t="str">
        <f t="shared" si="27"/>
        <v>りゅうのひげ</v>
      </c>
      <c r="CW10" s="3" t="str">
        <f t="shared" si="27"/>
        <v>バックラー</v>
      </c>
      <c r="CX10" s="3" t="str">
        <f t="shared" si="27"/>
        <v>バックラー</v>
      </c>
      <c r="CY10" s="3" t="str">
        <f t="shared" si="27"/>
        <v>チョコボポケット</v>
      </c>
      <c r="CZ10" s="3" t="str">
        <f t="shared" si="27"/>
        <v>チョコボポケット</v>
      </c>
      <c r="DA10" s="3" t="str">
        <f t="shared" si="27"/>
        <v>サンダーリング*#</v>
      </c>
      <c r="DB10" s="3" t="str">
        <f t="shared" si="27"/>
        <v>サンダーリング*#</v>
      </c>
      <c r="DC10" s="3" t="str">
        <f t="shared" si="27"/>
        <v/>
      </c>
      <c r="DD10" s="3" t="str">
        <f t="shared" si="27"/>
        <v/>
      </c>
      <c r="DE10" s="3" t="str">
        <f t="shared" si="27"/>
        <v/>
      </c>
      <c r="DF10" s="3" t="str">
        <f t="shared" si="27"/>
        <v/>
      </c>
      <c r="DG10" s="3" t="str">
        <f t="shared" si="27"/>
        <v/>
      </c>
      <c r="DH10" s="3" t="str">
        <f t="shared" si="27"/>
        <v/>
      </c>
      <c r="DI10" s="3" t="str">
        <f t="shared" si="27"/>
        <v/>
      </c>
      <c r="DJ10" s="3" t="str">
        <f t="shared" si="27"/>
        <v/>
      </c>
      <c r="DK10" s="3" t="str">
        <f t="shared" si="27"/>
        <v/>
      </c>
      <c r="DL10" s="3" t="str">
        <f t="shared" si="27"/>
        <v/>
      </c>
      <c r="DM10" s="3" t="str">
        <f t="shared" si="27"/>
        <v/>
      </c>
      <c r="DN10" s="3" t="str">
        <f t="shared" si="27"/>
        <v/>
      </c>
      <c r="DO10" s="3" t="str">
        <f t="shared" si="27"/>
        <v/>
      </c>
      <c r="DP10" s="3" t="str">
        <f t="shared" si="27"/>
        <v/>
      </c>
      <c r="DQ10" s="3" t="str">
        <f t="shared" si="27"/>
        <v/>
      </c>
      <c r="DR10" s="3" t="str">
        <f t="shared" si="27"/>
        <v/>
      </c>
      <c r="DS10" s="3" t="str">
        <f t="shared" si="27"/>
        <v/>
      </c>
      <c r="DT10" s="3" t="str">
        <f t="shared" si="27"/>
        <v/>
      </c>
      <c r="DU10" s="3" t="str">
        <f t="shared" si="27"/>
        <v/>
      </c>
      <c r="DV10" s="3" t="str">
        <f t="shared" si="27"/>
        <v/>
      </c>
    </row>
    <row r="11" spans="1:126" x14ac:dyDescent="0.4">
      <c r="B11" s="6"/>
      <c r="C11" s="5">
        <v>3</v>
      </c>
      <c r="D11" s="9" t="s">
        <v>7</v>
      </c>
      <c r="E11" s="84">
        <v>1</v>
      </c>
      <c r="F11" s="6"/>
      <c r="G11" s="5" t="str">
        <f t="shared" si="3"/>
        <v>イカサマダイス</v>
      </c>
      <c r="H11" s="6"/>
      <c r="I11" s="5" t="str">
        <f t="shared" si="4"/>
        <v>はねつきぼうし</v>
      </c>
      <c r="J11" s="6"/>
      <c r="K11" s="5" t="str">
        <f t="shared" si="5"/>
        <v>バックラー</v>
      </c>
      <c r="L11" s="6"/>
      <c r="M11" s="5" t="str">
        <f t="shared" si="6"/>
        <v>チョコボポケット</v>
      </c>
      <c r="N11" s="6"/>
      <c r="O11" s="5" t="str">
        <f t="shared" si="7"/>
        <v>えんげつりん</v>
      </c>
      <c r="P11" s="6"/>
      <c r="Q11" s="5" t="str">
        <f t="shared" si="8"/>
        <v>パワーリスト</v>
      </c>
      <c r="R11" s="6"/>
      <c r="S11" s="5" t="str">
        <f t="shared" si="9"/>
        <v>ルーンのつえ</v>
      </c>
      <c r="T11" s="6"/>
      <c r="U11" s="5" t="str">
        <f t="shared" si="10"/>
        <v>ひかりのじてん</v>
      </c>
      <c r="V11" s="6"/>
      <c r="W11" s="5" t="str">
        <f t="shared" si="11"/>
        <v>ドリル</v>
      </c>
      <c r="X11" s="6"/>
      <c r="Y11" s="5" t="str">
        <f t="shared" si="12"/>
        <v/>
      </c>
      <c r="Z11" s="6"/>
      <c r="AA11" s="5" t="str">
        <f t="shared" si="13"/>
        <v/>
      </c>
      <c r="AB11" s="6"/>
      <c r="AC11" s="5" t="str">
        <f t="shared" si="14"/>
        <v/>
      </c>
      <c r="AD11" s="6"/>
      <c r="AE11" s="5" t="str">
        <f t="shared" si="15"/>
        <v/>
      </c>
      <c r="AF11" s="6"/>
      <c r="AG11" s="5" t="str">
        <f t="shared" si="16"/>
        <v/>
      </c>
      <c r="AH11" s="6"/>
      <c r="AI11" s="5" t="str">
        <f t="shared" si="17"/>
        <v/>
      </c>
      <c r="CP11" s="3">
        <f t="shared" si="18"/>
        <v>0</v>
      </c>
      <c r="CQ11" s="3">
        <f t="shared" si="19"/>
        <v>0</v>
      </c>
      <c r="CR11" s="3" t="str">
        <f t="shared" si="20"/>
        <v>デーモンズ・コート1</v>
      </c>
      <c r="CS11" s="3" t="str">
        <f t="shared" ref="CS11:DV11" si="28">IF(INT(CS$3)&lt;&gt;CS$3,CT11,IF(INDEX($AO$13:$BR$65,MATCH($D11&amp;$E11,$AL$13:$AL$65,0),MATCH(CS$3,$AO$12:$BR$12,0))="","",INDEX($AO$13:$BR$65,MATCH($CR11,$AL$13:$AL$65,0),MATCH(CS$3,$AO$12:$BR$12,0))&amp;INDEX($AO$13:$BR$65,MATCH($CR11,$AL$13:$AL$65,0),MATCH(CS$3,$AO$12:$BR$12,0)+1)))</f>
        <v>イカサマダイス*</v>
      </c>
      <c r="CT11" s="3" t="str">
        <f t="shared" si="28"/>
        <v>イカサマダイス*</v>
      </c>
      <c r="CU11" s="3" t="str">
        <f t="shared" si="28"/>
        <v>はねつきぼうし</v>
      </c>
      <c r="CV11" s="3" t="str">
        <f t="shared" si="28"/>
        <v>はねつきぼうし</v>
      </c>
      <c r="CW11" s="3" t="str">
        <f t="shared" si="28"/>
        <v>バックラー</v>
      </c>
      <c r="CX11" s="3" t="str">
        <f t="shared" si="28"/>
        <v>バックラー</v>
      </c>
      <c r="CY11" s="3" t="str">
        <f t="shared" si="28"/>
        <v>チョコボポケット</v>
      </c>
      <c r="CZ11" s="3" t="str">
        <f t="shared" si="28"/>
        <v>チョコボポケット</v>
      </c>
      <c r="DA11" s="3" t="str">
        <f t="shared" si="28"/>
        <v>えんげつりん*#</v>
      </c>
      <c r="DB11" s="3" t="str">
        <f t="shared" si="28"/>
        <v>えんげつりん*#</v>
      </c>
      <c r="DC11" s="3" t="str">
        <f t="shared" si="28"/>
        <v>パワーリスト*#</v>
      </c>
      <c r="DD11" s="3" t="str">
        <f t="shared" si="28"/>
        <v>パワーリスト*#</v>
      </c>
      <c r="DE11" s="3" t="str">
        <f t="shared" si="28"/>
        <v>ルーンのつえ*#</v>
      </c>
      <c r="DF11" s="3" t="str">
        <f t="shared" si="28"/>
        <v>ルーンのつえ*#</v>
      </c>
      <c r="DG11" s="3" t="str">
        <f t="shared" si="28"/>
        <v>ひかりのじてん*#</v>
      </c>
      <c r="DH11" s="3" t="str">
        <f t="shared" si="28"/>
        <v>ひかりのじてん*#</v>
      </c>
      <c r="DI11" s="3" t="str">
        <f t="shared" si="28"/>
        <v>ドリル*#</v>
      </c>
      <c r="DJ11" s="3" t="str">
        <f t="shared" si="28"/>
        <v>ドリル*#</v>
      </c>
      <c r="DK11" s="3" t="str">
        <f t="shared" si="28"/>
        <v/>
      </c>
      <c r="DL11" s="3" t="str">
        <f t="shared" si="28"/>
        <v/>
      </c>
      <c r="DM11" s="3" t="str">
        <f t="shared" si="28"/>
        <v/>
      </c>
      <c r="DN11" s="3" t="str">
        <f t="shared" si="28"/>
        <v/>
      </c>
      <c r="DO11" s="3" t="str">
        <f t="shared" si="28"/>
        <v/>
      </c>
      <c r="DP11" s="3" t="str">
        <f t="shared" si="28"/>
        <v/>
      </c>
      <c r="DQ11" s="3" t="str">
        <f t="shared" si="28"/>
        <v/>
      </c>
      <c r="DR11" s="3" t="str">
        <f t="shared" si="28"/>
        <v/>
      </c>
      <c r="DS11" s="3" t="str">
        <f t="shared" si="28"/>
        <v/>
      </c>
      <c r="DT11" s="3" t="str">
        <f t="shared" si="28"/>
        <v/>
      </c>
      <c r="DU11" s="3" t="str">
        <f t="shared" si="28"/>
        <v/>
      </c>
      <c r="DV11" s="3" t="str">
        <f t="shared" si="28"/>
        <v/>
      </c>
    </row>
    <row r="12" spans="1:126" x14ac:dyDescent="0.4">
      <c r="B12" s="6"/>
      <c r="C12" s="5">
        <v>3</v>
      </c>
      <c r="D12" s="9" t="s">
        <v>8</v>
      </c>
      <c r="E12" s="84">
        <v>1</v>
      </c>
      <c r="F12" s="6"/>
      <c r="G12" s="5" t="str">
        <f t="shared" si="3"/>
        <v>フレイムタン</v>
      </c>
      <c r="H12" s="6"/>
      <c r="I12" s="5" t="str">
        <f t="shared" si="4"/>
        <v>ルーンのつえ</v>
      </c>
      <c r="J12" s="6"/>
      <c r="K12" s="5" t="str">
        <f t="shared" si="5"/>
        <v>バックラー</v>
      </c>
      <c r="L12" s="6"/>
      <c r="M12" s="5" t="str">
        <f t="shared" si="6"/>
        <v>チョコボポケット</v>
      </c>
      <c r="N12" s="6"/>
      <c r="O12" s="5" t="str">
        <f t="shared" si="7"/>
        <v>フレイムタン</v>
      </c>
      <c r="P12" s="6"/>
      <c r="Q12" s="5" t="str">
        <f t="shared" si="8"/>
        <v>ルーンのつえ</v>
      </c>
      <c r="R12" s="6"/>
      <c r="S12" s="5" t="str">
        <f t="shared" si="9"/>
        <v/>
      </c>
      <c r="T12" s="6"/>
      <c r="U12" s="5" t="str">
        <f t="shared" si="10"/>
        <v/>
      </c>
      <c r="V12" s="6"/>
      <c r="W12" s="5" t="str">
        <f t="shared" si="11"/>
        <v/>
      </c>
      <c r="X12" s="6"/>
      <c r="Y12" s="5" t="str">
        <f t="shared" si="12"/>
        <v/>
      </c>
      <c r="Z12" s="6"/>
      <c r="AA12" s="5" t="str">
        <f t="shared" si="13"/>
        <v/>
      </c>
      <c r="AB12" s="6"/>
      <c r="AC12" s="5" t="str">
        <f t="shared" si="14"/>
        <v/>
      </c>
      <c r="AD12" s="6"/>
      <c r="AE12" s="5" t="str">
        <f t="shared" si="15"/>
        <v/>
      </c>
      <c r="AF12" s="6"/>
      <c r="AG12" s="5" t="str">
        <f t="shared" si="16"/>
        <v/>
      </c>
      <c r="AH12" s="6"/>
      <c r="AI12" s="5" t="str">
        <f t="shared" si="17"/>
        <v/>
      </c>
      <c r="AL12" s="7"/>
      <c r="AM12" s="8"/>
      <c r="AN12" s="8"/>
      <c r="AO12" s="8">
        <v>1</v>
      </c>
      <c r="AP12" s="8"/>
      <c r="AQ12" s="8">
        <v>2</v>
      </c>
      <c r="AR12" s="8"/>
      <c r="AS12" s="8">
        <v>3</v>
      </c>
      <c r="AT12" s="8"/>
      <c r="AU12" s="8">
        <v>4</v>
      </c>
      <c r="AV12" s="8"/>
      <c r="AW12" s="8">
        <v>5</v>
      </c>
      <c r="AX12" s="8"/>
      <c r="AY12" s="8">
        <v>6</v>
      </c>
      <c r="AZ12" s="10"/>
      <c r="BA12" s="8">
        <v>7</v>
      </c>
      <c r="BB12" s="10"/>
      <c r="BC12" s="8">
        <v>8</v>
      </c>
      <c r="BD12" s="10"/>
      <c r="BE12" s="8">
        <v>9</v>
      </c>
      <c r="BF12" s="10"/>
      <c r="BG12" s="8">
        <v>10</v>
      </c>
      <c r="BH12" s="10"/>
      <c r="BI12" s="8">
        <v>11</v>
      </c>
      <c r="BJ12" s="10"/>
      <c r="BK12" s="8">
        <v>12</v>
      </c>
      <c r="BL12" s="10"/>
      <c r="BM12" s="8">
        <v>13</v>
      </c>
      <c r="BN12" s="10"/>
      <c r="BO12" s="8">
        <v>14</v>
      </c>
      <c r="BP12" s="10"/>
      <c r="BQ12" s="8">
        <v>15</v>
      </c>
      <c r="BR12" s="10"/>
      <c r="CP12" s="3">
        <f t="shared" si="18"/>
        <v>0</v>
      </c>
      <c r="CQ12" s="3">
        <f t="shared" si="19"/>
        <v>0</v>
      </c>
      <c r="CR12" s="3" t="str">
        <f t="shared" si="20"/>
        <v>ジャック・モキートの館1</v>
      </c>
      <c r="CS12" s="3" t="str">
        <f t="shared" ref="CS12:DV12" si="29">IF(INT(CS$3)&lt;&gt;CS$3,CT12,IF(INDEX($AO$13:$BR$65,MATCH($D12&amp;$E12,$AL$13:$AL$65,0),MATCH(CS$3,$AO$12:$BR$12,0))="","",INDEX($AO$13:$BR$65,MATCH($CR12,$AL$13:$AL$65,0),MATCH(CS$3,$AO$12:$BR$12,0))&amp;INDEX($AO$13:$BR$65,MATCH($CR12,$AL$13:$AL$65,0),MATCH(CS$3,$AO$12:$BR$12,0)+1)))</f>
        <v>フレイムタン</v>
      </c>
      <c r="CT12" s="3" t="str">
        <f t="shared" si="29"/>
        <v>フレイムタン</v>
      </c>
      <c r="CU12" s="3" t="str">
        <f t="shared" si="29"/>
        <v>ルーンのつえ</v>
      </c>
      <c r="CV12" s="3" t="str">
        <f t="shared" si="29"/>
        <v>ルーンのつえ</v>
      </c>
      <c r="CW12" s="3" t="str">
        <f t="shared" si="29"/>
        <v>バックラー</v>
      </c>
      <c r="CX12" s="3" t="str">
        <f t="shared" si="29"/>
        <v>バックラー</v>
      </c>
      <c r="CY12" s="3" t="str">
        <f t="shared" si="29"/>
        <v>チョコボポケット</v>
      </c>
      <c r="CZ12" s="3" t="str">
        <f t="shared" si="29"/>
        <v>チョコボポケット</v>
      </c>
      <c r="DA12" s="3" t="str">
        <f t="shared" si="29"/>
        <v>フレイムタン#</v>
      </c>
      <c r="DB12" s="3" t="str">
        <f t="shared" si="29"/>
        <v>フレイムタン#</v>
      </c>
      <c r="DC12" s="3" t="str">
        <f t="shared" si="29"/>
        <v>ルーンのつえ#</v>
      </c>
      <c r="DD12" s="3" t="str">
        <f t="shared" si="29"/>
        <v>ルーンのつえ#</v>
      </c>
      <c r="DE12" s="3" t="str">
        <f t="shared" si="29"/>
        <v/>
      </c>
      <c r="DF12" s="3" t="str">
        <f t="shared" si="29"/>
        <v/>
      </c>
      <c r="DG12" s="3" t="str">
        <f t="shared" si="29"/>
        <v/>
      </c>
      <c r="DH12" s="3" t="str">
        <f t="shared" si="29"/>
        <v/>
      </c>
      <c r="DI12" s="3" t="str">
        <f t="shared" si="29"/>
        <v/>
      </c>
      <c r="DJ12" s="3" t="str">
        <f t="shared" si="29"/>
        <v/>
      </c>
      <c r="DK12" s="3" t="str">
        <f t="shared" si="29"/>
        <v/>
      </c>
      <c r="DL12" s="3" t="str">
        <f t="shared" si="29"/>
        <v/>
      </c>
      <c r="DM12" s="3" t="str">
        <f t="shared" si="29"/>
        <v/>
      </c>
      <c r="DN12" s="3" t="str">
        <f t="shared" si="29"/>
        <v/>
      </c>
      <c r="DO12" s="3" t="str">
        <f t="shared" si="29"/>
        <v/>
      </c>
      <c r="DP12" s="3" t="str">
        <f t="shared" si="29"/>
        <v/>
      </c>
      <c r="DQ12" s="3" t="str">
        <f t="shared" si="29"/>
        <v/>
      </c>
      <c r="DR12" s="3" t="str">
        <f t="shared" si="29"/>
        <v/>
      </c>
      <c r="DS12" s="3" t="str">
        <f t="shared" si="29"/>
        <v/>
      </c>
      <c r="DT12" s="3" t="str">
        <f t="shared" si="29"/>
        <v/>
      </c>
      <c r="DU12" s="3" t="str">
        <f t="shared" si="29"/>
        <v/>
      </c>
      <c r="DV12" s="3" t="str">
        <f t="shared" si="29"/>
        <v/>
      </c>
    </row>
    <row r="13" spans="1:126" x14ac:dyDescent="0.4">
      <c r="B13" s="6"/>
      <c r="C13" s="5">
        <v>4</v>
      </c>
      <c r="D13" s="9" t="s">
        <v>9</v>
      </c>
      <c r="E13" s="84">
        <v>1</v>
      </c>
      <c r="F13" s="6"/>
      <c r="G13" s="5" t="str">
        <f t="shared" si="3"/>
        <v>えんげつりん</v>
      </c>
      <c r="H13" s="6"/>
      <c r="I13" s="5" t="str">
        <f t="shared" si="4"/>
        <v>ひかりのじてん</v>
      </c>
      <c r="J13" s="6"/>
      <c r="K13" s="5" t="str">
        <f t="shared" si="5"/>
        <v>ドリル</v>
      </c>
      <c r="L13" s="6"/>
      <c r="M13" s="5" t="str">
        <f t="shared" si="6"/>
        <v>ムーンペンダント</v>
      </c>
      <c r="N13" s="6"/>
      <c r="O13" s="5" t="str">
        <f t="shared" si="7"/>
        <v/>
      </c>
      <c r="P13" s="6"/>
      <c r="Q13" s="5" t="str">
        <f t="shared" si="8"/>
        <v/>
      </c>
      <c r="R13" s="6"/>
      <c r="S13" s="5" t="str">
        <f t="shared" si="9"/>
        <v/>
      </c>
      <c r="T13" s="6"/>
      <c r="U13" s="5" t="str">
        <f t="shared" si="10"/>
        <v/>
      </c>
      <c r="V13" s="6"/>
      <c r="W13" s="5" t="str">
        <f t="shared" si="11"/>
        <v/>
      </c>
      <c r="X13" s="6"/>
      <c r="Y13" s="5" t="str">
        <f t="shared" si="12"/>
        <v/>
      </c>
      <c r="Z13" s="6"/>
      <c r="AA13" s="5" t="str">
        <f t="shared" si="13"/>
        <v/>
      </c>
      <c r="AB13" s="6"/>
      <c r="AC13" s="5" t="str">
        <f t="shared" si="14"/>
        <v/>
      </c>
      <c r="AD13" s="6"/>
      <c r="AE13" s="5" t="str">
        <f t="shared" si="15"/>
        <v/>
      </c>
      <c r="AF13" s="6"/>
      <c r="AG13" s="5" t="str">
        <f t="shared" si="16"/>
        <v/>
      </c>
      <c r="AH13" s="6"/>
      <c r="AI13" s="5" t="str">
        <f t="shared" si="17"/>
        <v/>
      </c>
      <c r="AL13" s="7" t="str">
        <f t="shared" ref="AL13:AL65" si="30">AM13&amp;AN13</f>
        <v>リバーベル街道1</v>
      </c>
      <c r="AM13" s="8" t="s">
        <v>0</v>
      </c>
      <c r="AN13" s="12">
        <v>1</v>
      </c>
      <c r="AO13" s="10" t="s">
        <v>41</v>
      </c>
      <c r="AP13" s="10" t="s">
        <v>228</v>
      </c>
      <c r="AQ13" s="10" t="s">
        <v>42</v>
      </c>
      <c r="AR13" s="10" t="s">
        <v>228</v>
      </c>
      <c r="AS13" s="10" t="s">
        <v>43</v>
      </c>
      <c r="AT13" s="10" t="s">
        <v>228</v>
      </c>
      <c r="AU13" s="10" t="s">
        <v>44</v>
      </c>
      <c r="AV13" s="10" t="s">
        <v>228</v>
      </c>
      <c r="AW13" s="11" t="s">
        <v>79</v>
      </c>
      <c r="AX13" s="11" t="s">
        <v>273</v>
      </c>
      <c r="AY13" s="11" t="s">
        <v>75</v>
      </c>
      <c r="AZ13" s="11" t="s">
        <v>273</v>
      </c>
      <c r="BA13" s="11" t="s">
        <v>229</v>
      </c>
      <c r="BB13" s="11" t="s">
        <v>229</v>
      </c>
      <c r="BC13" s="11" t="s">
        <v>229</v>
      </c>
      <c r="BD13" s="11" t="s">
        <v>229</v>
      </c>
      <c r="BE13" s="11" t="s">
        <v>229</v>
      </c>
      <c r="BF13" s="11" t="s">
        <v>229</v>
      </c>
      <c r="BG13" s="11" t="s">
        <v>229</v>
      </c>
      <c r="BH13" s="11" t="s">
        <v>229</v>
      </c>
      <c r="BI13" s="11" t="s">
        <v>229</v>
      </c>
      <c r="BJ13" s="11" t="s">
        <v>229</v>
      </c>
      <c r="BK13" s="11" t="s">
        <v>229</v>
      </c>
      <c r="BL13" s="11" t="s">
        <v>229</v>
      </c>
      <c r="BM13" s="11" t="s">
        <v>229</v>
      </c>
      <c r="BN13" s="11" t="s">
        <v>229</v>
      </c>
      <c r="BO13" s="11" t="s">
        <v>229</v>
      </c>
      <c r="BP13" s="11" t="s">
        <v>229</v>
      </c>
      <c r="BQ13" s="11"/>
      <c r="BR13" s="11"/>
      <c r="CP13" s="3">
        <f t="shared" si="18"/>
        <v>0</v>
      </c>
      <c r="CQ13" s="3">
        <f t="shared" si="19"/>
        <v>0</v>
      </c>
      <c r="CR13" s="3" t="str">
        <f t="shared" si="20"/>
        <v>キランダ火山1</v>
      </c>
      <c r="CS13" s="3" t="str">
        <f t="shared" ref="CS13:DV13" si="31">IF(INT(CS$3)&lt;&gt;CS$3,CT13,IF(INDEX($AO$13:$BR$65,MATCH($D13&amp;$E13,$AL$13:$AL$65,0),MATCH(CS$3,$AO$12:$BR$12,0))="","",INDEX($AO$13:$BR$65,MATCH($CR13,$AL$13:$AL$65,0),MATCH(CS$3,$AO$12:$BR$12,0))&amp;INDEX($AO$13:$BR$65,MATCH($CR13,$AL$13:$AL$65,0),MATCH(CS$3,$AO$12:$BR$12,0)+1)))</f>
        <v>えんげつりん*</v>
      </c>
      <c r="CT13" s="3" t="str">
        <f t="shared" si="31"/>
        <v>えんげつりん*</v>
      </c>
      <c r="CU13" s="3" t="str">
        <f t="shared" si="31"/>
        <v>ひかりのじてん*</v>
      </c>
      <c r="CV13" s="3" t="str">
        <f t="shared" si="31"/>
        <v>ひかりのじてん*</v>
      </c>
      <c r="CW13" s="3" t="str">
        <f t="shared" si="31"/>
        <v>ドリル*</v>
      </c>
      <c r="CX13" s="3" t="str">
        <f t="shared" si="31"/>
        <v>ドリル*</v>
      </c>
      <c r="CY13" s="3" t="str">
        <f t="shared" si="31"/>
        <v>ムーンペンダント</v>
      </c>
      <c r="CZ13" s="3" t="str">
        <f t="shared" si="31"/>
        <v>ムーンペンダント</v>
      </c>
      <c r="DA13" s="3" t="str">
        <f t="shared" si="31"/>
        <v/>
      </c>
      <c r="DB13" s="3" t="str">
        <f t="shared" si="31"/>
        <v/>
      </c>
      <c r="DC13" s="3" t="str">
        <f t="shared" si="31"/>
        <v/>
      </c>
      <c r="DD13" s="3" t="str">
        <f t="shared" si="31"/>
        <v/>
      </c>
      <c r="DE13" s="3" t="str">
        <f t="shared" si="31"/>
        <v/>
      </c>
      <c r="DF13" s="3" t="str">
        <f t="shared" si="31"/>
        <v/>
      </c>
      <c r="DG13" s="3" t="str">
        <f t="shared" si="31"/>
        <v/>
      </c>
      <c r="DH13" s="3" t="str">
        <f t="shared" si="31"/>
        <v/>
      </c>
      <c r="DI13" s="3" t="str">
        <f t="shared" si="31"/>
        <v/>
      </c>
      <c r="DJ13" s="3" t="str">
        <f t="shared" si="31"/>
        <v/>
      </c>
      <c r="DK13" s="3" t="str">
        <f t="shared" si="31"/>
        <v/>
      </c>
      <c r="DL13" s="3" t="str">
        <f t="shared" si="31"/>
        <v/>
      </c>
      <c r="DM13" s="3" t="str">
        <f t="shared" si="31"/>
        <v/>
      </c>
      <c r="DN13" s="3" t="str">
        <f t="shared" si="31"/>
        <v/>
      </c>
      <c r="DO13" s="3" t="str">
        <f t="shared" si="31"/>
        <v/>
      </c>
      <c r="DP13" s="3" t="str">
        <f t="shared" si="31"/>
        <v/>
      </c>
      <c r="DQ13" s="3" t="str">
        <f t="shared" si="31"/>
        <v/>
      </c>
      <c r="DR13" s="3" t="str">
        <f t="shared" si="31"/>
        <v/>
      </c>
      <c r="DS13" s="3" t="str">
        <f t="shared" si="31"/>
        <v/>
      </c>
      <c r="DT13" s="3" t="str">
        <f t="shared" si="31"/>
        <v/>
      </c>
      <c r="DU13" s="3" t="str">
        <f t="shared" si="31"/>
        <v/>
      </c>
      <c r="DV13" s="3" t="str">
        <f t="shared" si="31"/>
        <v/>
      </c>
    </row>
    <row r="14" spans="1:126" x14ac:dyDescent="0.4">
      <c r="B14" s="6"/>
      <c r="C14" s="5">
        <v>4</v>
      </c>
      <c r="D14" s="9" t="s">
        <v>10</v>
      </c>
      <c r="E14" s="84">
        <v>1</v>
      </c>
      <c r="F14" s="6"/>
      <c r="G14" s="5" t="str">
        <f t="shared" si="3"/>
        <v>きょじんのこて</v>
      </c>
      <c r="H14" s="6"/>
      <c r="I14" s="5" t="str">
        <f t="shared" si="4"/>
        <v>けんじゃのつえ</v>
      </c>
      <c r="J14" s="6"/>
      <c r="K14" s="5" t="str">
        <f t="shared" si="5"/>
        <v>ねずみのしっぽ</v>
      </c>
      <c r="L14" s="6"/>
      <c r="M14" s="5" t="str">
        <f t="shared" si="6"/>
        <v>ゴブリンポケット</v>
      </c>
      <c r="N14" s="6"/>
      <c r="O14" s="5" t="str">
        <f t="shared" si="7"/>
        <v>ケアルリング</v>
      </c>
      <c r="P14" s="6"/>
      <c r="Q14" s="5" t="str">
        <f t="shared" si="8"/>
        <v/>
      </c>
      <c r="R14" s="6"/>
      <c r="S14" s="5" t="str">
        <f t="shared" si="9"/>
        <v/>
      </c>
      <c r="T14" s="6"/>
      <c r="U14" s="5" t="str">
        <f t="shared" si="10"/>
        <v/>
      </c>
      <c r="V14" s="6"/>
      <c r="W14" s="5" t="str">
        <f t="shared" si="11"/>
        <v/>
      </c>
      <c r="X14" s="6"/>
      <c r="Y14" s="5" t="str">
        <f t="shared" si="12"/>
        <v/>
      </c>
      <c r="Z14" s="6"/>
      <c r="AA14" s="5" t="str">
        <f t="shared" si="13"/>
        <v/>
      </c>
      <c r="AB14" s="6"/>
      <c r="AC14" s="5" t="str">
        <f t="shared" si="14"/>
        <v/>
      </c>
      <c r="AD14" s="6"/>
      <c r="AE14" s="5" t="str">
        <f t="shared" si="15"/>
        <v/>
      </c>
      <c r="AF14" s="6"/>
      <c r="AG14" s="5" t="str">
        <f t="shared" si="16"/>
        <v/>
      </c>
      <c r="AH14" s="6"/>
      <c r="AI14" s="5" t="str">
        <f t="shared" si="17"/>
        <v/>
      </c>
      <c r="AL14" s="7" t="str">
        <f t="shared" si="30"/>
        <v>キノコの森1</v>
      </c>
      <c r="AM14" s="8" t="s">
        <v>1</v>
      </c>
      <c r="AN14" s="12">
        <v>1</v>
      </c>
      <c r="AO14" s="10" t="s">
        <v>41</v>
      </c>
      <c r="AP14" s="10" t="s">
        <v>229</v>
      </c>
      <c r="AQ14" s="10" t="s">
        <v>42</v>
      </c>
      <c r="AR14" s="10" t="s">
        <v>229</v>
      </c>
      <c r="AS14" s="10" t="s">
        <v>43</v>
      </c>
      <c r="AT14" s="10" t="s">
        <v>229</v>
      </c>
      <c r="AU14" s="10" t="s">
        <v>45</v>
      </c>
      <c r="AV14" s="10" t="s">
        <v>228</v>
      </c>
      <c r="AW14" s="11" t="s">
        <v>79</v>
      </c>
      <c r="AX14" s="11" t="s">
        <v>273</v>
      </c>
      <c r="AY14" s="11" t="s">
        <v>75</v>
      </c>
      <c r="AZ14" s="11" t="s">
        <v>273</v>
      </c>
      <c r="BA14" s="11" t="s">
        <v>229</v>
      </c>
      <c r="BB14" s="11" t="s">
        <v>229</v>
      </c>
      <c r="BC14" s="11" t="s">
        <v>229</v>
      </c>
      <c r="BD14" s="11" t="s">
        <v>229</v>
      </c>
      <c r="BE14" s="11" t="s">
        <v>229</v>
      </c>
      <c r="BF14" s="11" t="s">
        <v>229</v>
      </c>
      <c r="BG14" s="11" t="s">
        <v>229</v>
      </c>
      <c r="BH14" s="11" t="s">
        <v>229</v>
      </c>
      <c r="BI14" s="11" t="s">
        <v>229</v>
      </c>
      <c r="BJ14" s="11" t="s">
        <v>229</v>
      </c>
      <c r="BK14" s="11" t="s">
        <v>229</v>
      </c>
      <c r="BL14" s="11" t="s">
        <v>229</v>
      </c>
      <c r="BM14" s="11" t="s">
        <v>229</v>
      </c>
      <c r="BN14" s="11" t="s">
        <v>229</v>
      </c>
      <c r="BO14" s="11" t="s">
        <v>229</v>
      </c>
      <c r="BP14" s="11" t="s">
        <v>229</v>
      </c>
      <c r="BQ14" s="11"/>
      <c r="BR14" s="11"/>
      <c r="CP14" s="3">
        <f t="shared" si="18"/>
        <v>0</v>
      </c>
      <c r="CQ14" s="3">
        <f t="shared" si="19"/>
        <v>0</v>
      </c>
      <c r="CR14" s="3" t="str">
        <f t="shared" si="20"/>
        <v>コナル・クルハ湿原1</v>
      </c>
      <c r="CS14" s="3" t="str">
        <f t="shared" ref="CS14:DV14" si="32">IF(INT(CS$3)&lt;&gt;CS$3,CT14,IF(INDEX($AO$13:$BR$65,MATCH($D14&amp;$E14,$AL$13:$AL$65,0),MATCH(CS$3,$AO$12:$BR$12,0))="","",INDEX($AO$13:$BR$65,MATCH($CR14,$AL$13:$AL$65,0),MATCH(CS$3,$AO$12:$BR$12,0))&amp;INDEX($AO$13:$BR$65,MATCH($CR14,$AL$13:$AL$65,0),MATCH(CS$3,$AO$12:$BR$12,0)+1)))</f>
        <v>きょじんのこて*</v>
      </c>
      <c r="CT14" s="3" t="str">
        <f t="shared" si="32"/>
        <v>きょじんのこて*</v>
      </c>
      <c r="CU14" s="3" t="str">
        <f t="shared" si="32"/>
        <v>けんじゃのつえ</v>
      </c>
      <c r="CV14" s="3" t="str">
        <f t="shared" si="32"/>
        <v>けんじゃのつえ</v>
      </c>
      <c r="CW14" s="3" t="str">
        <f t="shared" si="32"/>
        <v>ねずみのしっぽ</v>
      </c>
      <c r="CX14" s="3" t="str">
        <f t="shared" si="32"/>
        <v>ねずみのしっぽ</v>
      </c>
      <c r="CY14" s="3" t="str">
        <f t="shared" si="32"/>
        <v>ゴブリンポケット</v>
      </c>
      <c r="CZ14" s="3" t="str">
        <f t="shared" si="32"/>
        <v>ゴブリンポケット</v>
      </c>
      <c r="DA14" s="3" t="str">
        <f t="shared" si="32"/>
        <v>ケアルリング*#</v>
      </c>
      <c r="DB14" s="3" t="str">
        <f t="shared" si="32"/>
        <v>ケアルリング*#</v>
      </c>
      <c r="DC14" s="3" t="str">
        <f t="shared" si="32"/>
        <v/>
      </c>
      <c r="DD14" s="3" t="str">
        <f t="shared" si="32"/>
        <v/>
      </c>
      <c r="DE14" s="3" t="str">
        <f t="shared" si="32"/>
        <v/>
      </c>
      <c r="DF14" s="3" t="str">
        <f t="shared" si="32"/>
        <v/>
      </c>
      <c r="DG14" s="3" t="str">
        <f t="shared" si="32"/>
        <v/>
      </c>
      <c r="DH14" s="3" t="str">
        <f t="shared" si="32"/>
        <v/>
      </c>
      <c r="DI14" s="3" t="str">
        <f t="shared" si="32"/>
        <v/>
      </c>
      <c r="DJ14" s="3" t="str">
        <f t="shared" si="32"/>
        <v/>
      </c>
      <c r="DK14" s="3" t="str">
        <f t="shared" si="32"/>
        <v/>
      </c>
      <c r="DL14" s="3" t="str">
        <f t="shared" si="32"/>
        <v/>
      </c>
      <c r="DM14" s="3" t="str">
        <f t="shared" si="32"/>
        <v/>
      </c>
      <c r="DN14" s="3" t="str">
        <f t="shared" si="32"/>
        <v/>
      </c>
      <c r="DO14" s="3" t="str">
        <f t="shared" si="32"/>
        <v/>
      </c>
      <c r="DP14" s="3" t="str">
        <f t="shared" si="32"/>
        <v/>
      </c>
      <c r="DQ14" s="3" t="str">
        <f t="shared" si="32"/>
        <v/>
      </c>
      <c r="DR14" s="3" t="str">
        <f t="shared" si="32"/>
        <v/>
      </c>
      <c r="DS14" s="3" t="str">
        <f t="shared" si="32"/>
        <v/>
      </c>
      <c r="DT14" s="3" t="str">
        <f t="shared" si="32"/>
        <v/>
      </c>
      <c r="DU14" s="3" t="str">
        <f t="shared" si="32"/>
        <v/>
      </c>
      <c r="DV14" s="3" t="str">
        <f t="shared" si="32"/>
        <v/>
      </c>
    </row>
    <row r="15" spans="1:126" x14ac:dyDescent="0.4">
      <c r="B15" s="6"/>
      <c r="C15" s="5">
        <v>4</v>
      </c>
      <c r="D15" s="9" t="s">
        <v>11</v>
      </c>
      <c r="E15" s="84">
        <v>1</v>
      </c>
      <c r="F15" s="6"/>
      <c r="G15" s="5" t="str">
        <f t="shared" si="3"/>
        <v>トールハンマー</v>
      </c>
      <c r="H15" s="6"/>
      <c r="I15" s="5" t="str">
        <f t="shared" si="4"/>
        <v>けんじゃのつえ</v>
      </c>
      <c r="J15" s="6"/>
      <c r="K15" s="5" t="str">
        <f t="shared" si="5"/>
        <v>マインゴーシュ</v>
      </c>
      <c r="L15" s="6"/>
      <c r="M15" s="5" t="str">
        <f t="shared" si="6"/>
        <v>スターペンダント</v>
      </c>
      <c r="N15" s="6"/>
      <c r="O15" s="5" t="str">
        <f t="shared" si="7"/>
        <v/>
      </c>
      <c r="P15" s="6"/>
      <c r="Q15" s="5" t="str">
        <f t="shared" si="8"/>
        <v/>
      </c>
      <c r="R15" s="6"/>
      <c r="S15" s="5" t="str">
        <f t="shared" si="9"/>
        <v/>
      </c>
      <c r="T15" s="6"/>
      <c r="U15" s="5" t="str">
        <f t="shared" si="10"/>
        <v/>
      </c>
      <c r="V15" s="6"/>
      <c r="W15" s="5" t="str">
        <f t="shared" si="11"/>
        <v/>
      </c>
      <c r="X15" s="6"/>
      <c r="Y15" s="5" t="str">
        <f t="shared" si="12"/>
        <v/>
      </c>
      <c r="Z15" s="6"/>
      <c r="AA15" s="5" t="str">
        <f t="shared" si="13"/>
        <v/>
      </c>
      <c r="AB15" s="6"/>
      <c r="AC15" s="5" t="str">
        <f t="shared" si="14"/>
        <v/>
      </c>
      <c r="AD15" s="6"/>
      <c r="AE15" s="5" t="str">
        <f t="shared" si="15"/>
        <v/>
      </c>
      <c r="AF15" s="6"/>
      <c r="AG15" s="5" t="str">
        <f t="shared" si="16"/>
        <v/>
      </c>
      <c r="AH15" s="6"/>
      <c r="AI15" s="5" t="str">
        <f t="shared" si="17"/>
        <v/>
      </c>
      <c r="AL15" s="7" t="str">
        <f t="shared" si="30"/>
        <v>カトゥリゲス鉱山1</v>
      </c>
      <c r="AM15" s="8" t="s">
        <v>2</v>
      </c>
      <c r="AN15" s="12">
        <v>1</v>
      </c>
      <c r="AO15" s="10" t="s">
        <v>41</v>
      </c>
      <c r="AP15" s="10" t="s">
        <v>229</v>
      </c>
      <c r="AQ15" s="10" t="s">
        <v>42</v>
      </c>
      <c r="AR15" s="10" t="s">
        <v>229</v>
      </c>
      <c r="AS15" s="10" t="s">
        <v>43</v>
      </c>
      <c r="AT15" s="10" t="s">
        <v>229</v>
      </c>
      <c r="AU15" s="10" t="s">
        <v>45</v>
      </c>
      <c r="AV15" s="10" t="s">
        <v>229</v>
      </c>
      <c r="AW15" s="11" t="s">
        <v>79</v>
      </c>
      <c r="AX15" s="11" t="s">
        <v>273</v>
      </c>
      <c r="AY15" s="11" t="s">
        <v>75</v>
      </c>
      <c r="AZ15" s="11" t="s">
        <v>273</v>
      </c>
      <c r="BA15" s="11" t="s">
        <v>229</v>
      </c>
      <c r="BB15" s="11" t="s">
        <v>229</v>
      </c>
      <c r="BC15" s="11" t="s">
        <v>229</v>
      </c>
      <c r="BD15" s="11" t="s">
        <v>229</v>
      </c>
      <c r="BE15" s="11" t="s">
        <v>229</v>
      </c>
      <c r="BF15" s="11" t="s">
        <v>229</v>
      </c>
      <c r="BG15" s="11" t="s">
        <v>229</v>
      </c>
      <c r="BH15" s="11" t="s">
        <v>229</v>
      </c>
      <c r="BI15" s="11" t="s">
        <v>229</v>
      </c>
      <c r="BJ15" s="11" t="s">
        <v>229</v>
      </c>
      <c r="BK15" s="11" t="s">
        <v>229</v>
      </c>
      <c r="BL15" s="11" t="s">
        <v>229</v>
      </c>
      <c r="BM15" s="11" t="s">
        <v>229</v>
      </c>
      <c r="BN15" s="11" t="s">
        <v>229</v>
      </c>
      <c r="BO15" s="11" t="s">
        <v>229</v>
      </c>
      <c r="BP15" s="11" t="s">
        <v>229</v>
      </c>
      <c r="BQ15" s="11"/>
      <c r="BR15" s="11"/>
      <c r="CP15" s="3">
        <f t="shared" si="18"/>
        <v>0</v>
      </c>
      <c r="CQ15" s="3">
        <f t="shared" si="19"/>
        <v>0</v>
      </c>
      <c r="CR15" s="3" t="str">
        <f t="shared" si="20"/>
        <v>レベナ・テ・ラ1</v>
      </c>
      <c r="CS15" s="3" t="str">
        <f t="shared" ref="CS15:DV15" si="33">IF(INT(CS$3)&lt;&gt;CS$3,CT15,IF(INDEX($AO$13:$BR$65,MATCH($D15&amp;$E15,$AL$13:$AL$65,0),MATCH(CS$3,$AO$12:$BR$12,0))="","",INDEX($AO$13:$BR$65,MATCH($CR15,$AL$13:$AL$65,0),MATCH(CS$3,$AO$12:$BR$12,0))&amp;INDEX($AO$13:$BR$65,MATCH($CR15,$AL$13:$AL$65,0),MATCH(CS$3,$AO$12:$BR$12,0)+1)))</f>
        <v>トールハンマー</v>
      </c>
      <c r="CT15" s="3" t="str">
        <f t="shared" si="33"/>
        <v>トールハンマー</v>
      </c>
      <c r="CU15" s="3" t="str">
        <f t="shared" si="33"/>
        <v>けんじゃのつえ</v>
      </c>
      <c r="CV15" s="3" t="str">
        <f t="shared" si="33"/>
        <v>けんじゃのつえ</v>
      </c>
      <c r="CW15" s="3" t="str">
        <f t="shared" si="33"/>
        <v>マインゴーシュ</v>
      </c>
      <c r="CX15" s="3" t="str">
        <f t="shared" si="33"/>
        <v>マインゴーシュ</v>
      </c>
      <c r="CY15" s="3" t="str">
        <f t="shared" si="33"/>
        <v>スターペンダント</v>
      </c>
      <c r="CZ15" s="3" t="str">
        <f t="shared" si="33"/>
        <v>スターペンダント</v>
      </c>
      <c r="DA15" s="3" t="str">
        <f t="shared" si="33"/>
        <v/>
      </c>
      <c r="DB15" s="3" t="str">
        <f t="shared" si="33"/>
        <v/>
      </c>
      <c r="DC15" s="3" t="str">
        <f t="shared" si="33"/>
        <v/>
      </c>
      <c r="DD15" s="3" t="str">
        <f t="shared" si="33"/>
        <v/>
      </c>
      <c r="DE15" s="3" t="str">
        <f t="shared" si="33"/>
        <v/>
      </c>
      <c r="DF15" s="3" t="str">
        <f t="shared" si="33"/>
        <v/>
      </c>
      <c r="DG15" s="3" t="str">
        <f t="shared" si="33"/>
        <v/>
      </c>
      <c r="DH15" s="3" t="str">
        <f t="shared" si="33"/>
        <v/>
      </c>
      <c r="DI15" s="3" t="str">
        <f t="shared" si="33"/>
        <v/>
      </c>
      <c r="DJ15" s="3" t="str">
        <f t="shared" si="33"/>
        <v/>
      </c>
      <c r="DK15" s="3" t="str">
        <f t="shared" si="33"/>
        <v/>
      </c>
      <c r="DL15" s="3" t="str">
        <f t="shared" si="33"/>
        <v/>
      </c>
      <c r="DM15" s="3" t="str">
        <f t="shared" si="33"/>
        <v/>
      </c>
      <c r="DN15" s="3" t="str">
        <f t="shared" si="33"/>
        <v/>
      </c>
      <c r="DO15" s="3" t="str">
        <f t="shared" si="33"/>
        <v/>
      </c>
      <c r="DP15" s="3" t="str">
        <f t="shared" si="33"/>
        <v/>
      </c>
      <c r="DQ15" s="3" t="str">
        <f t="shared" si="33"/>
        <v/>
      </c>
      <c r="DR15" s="3" t="str">
        <f t="shared" si="33"/>
        <v/>
      </c>
      <c r="DS15" s="3" t="str">
        <f t="shared" si="33"/>
        <v/>
      </c>
      <c r="DT15" s="3" t="str">
        <f t="shared" si="33"/>
        <v/>
      </c>
      <c r="DU15" s="3" t="str">
        <f t="shared" si="33"/>
        <v/>
      </c>
      <c r="DV15" s="3" t="str">
        <f t="shared" si="33"/>
        <v/>
      </c>
    </row>
    <row r="16" spans="1:126" x14ac:dyDescent="0.4">
      <c r="B16" s="6"/>
      <c r="C16" s="4">
        <v>5</v>
      </c>
      <c r="D16" s="6" t="s">
        <v>5</v>
      </c>
      <c r="E16" s="85">
        <v>2</v>
      </c>
      <c r="F16" s="6"/>
      <c r="G16" s="5" t="str">
        <f t="shared" si="3"/>
        <v>きばのおまもり</v>
      </c>
      <c r="H16" s="6"/>
      <c r="I16" s="5" t="str">
        <f t="shared" si="4"/>
        <v>タマのすず</v>
      </c>
      <c r="J16" s="6"/>
      <c r="K16" s="5" t="str">
        <f t="shared" si="5"/>
        <v>エルフのマント</v>
      </c>
      <c r="L16" s="6"/>
      <c r="M16" s="5" t="str">
        <f t="shared" si="6"/>
        <v>ムーンペンダント</v>
      </c>
      <c r="N16" s="6"/>
      <c r="O16" s="5" t="str">
        <f t="shared" si="7"/>
        <v>ブリザドリング</v>
      </c>
      <c r="P16" s="6"/>
      <c r="Q16" s="5" t="str">
        <f t="shared" si="8"/>
        <v/>
      </c>
      <c r="R16" s="6"/>
      <c r="S16" s="5" t="str">
        <f t="shared" si="9"/>
        <v/>
      </c>
      <c r="T16" s="6"/>
      <c r="U16" s="5" t="str">
        <f t="shared" si="10"/>
        <v/>
      </c>
      <c r="V16" s="6"/>
      <c r="W16" s="5" t="str">
        <f t="shared" si="11"/>
        <v/>
      </c>
      <c r="X16" s="6"/>
      <c r="Y16" s="5" t="str">
        <f t="shared" si="12"/>
        <v/>
      </c>
      <c r="Z16" s="6"/>
      <c r="AA16" s="5" t="str">
        <f t="shared" si="13"/>
        <v/>
      </c>
      <c r="AB16" s="6"/>
      <c r="AC16" s="5" t="str">
        <f t="shared" si="14"/>
        <v/>
      </c>
      <c r="AD16" s="6"/>
      <c r="AE16" s="5" t="str">
        <f t="shared" si="15"/>
        <v/>
      </c>
      <c r="AF16" s="6"/>
      <c r="AG16" s="5" t="str">
        <f t="shared" si="16"/>
        <v/>
      </c>
      <c r="AH16" s="6"/>
      <c r="AI16" s="5" t="str">
        <f t="shared" si="17"/>
        <v/>
      </c>
      <c r="AL16" s="7" t="str">
        <f t="shared" si="30"/>
        <v>ゴブリンの壁1</v>
      </c>
      <c r="AM16" s="8" t="s">
        <v>3</v>
      </c>
      <c r="AN16" s="12">
        <v>1</v>
      </c>
      <c r="AO16" s="10" t="s">
        <v>46</v>
      </c>
      <c r="AP16" s="10" t="s">
        <v>228</v>
      </c>
      <c r="AQ16" s="10" t="s">
        <v>47</v>
      </c>
      <c r="AR16" s="10" t="s">
        <v>228</v>
      </c>
      <c r="AS16" s="10" t="s">
        <v>48</v>
      </c>
      <c r="AT16" s="10" t="s">
        <v>228</v>
      </c>
      <c r="AU16" s="10" t="s">
        <v>45</v>
      </c>
      <c r="AV16" s="10" t="s">
        <v>229</v>
      </c>
      <c r="AW16" s="11" t="s">
        <v>79</v>
      </c>
      <c r="AX16" s="11" t="s">
        <v>273</v>
      </c>
      <c r="AY16" s="11" t="s">
        <v>75</v>
      </c>
      <c r="AZ16" s="11" t="s">
        <v>273</v>
      </c>
      <c r="BA16" s="11" t="s">
        <v>229</v>
      </c>
      <c r="BB16" s="11" t="s">
        <v>229</v>
      </c>
      <c r="BC16" s="11" t="s">
        <v>229</v>
      </c>
      <c r="BD16" s="11" t="s">
        <v>229</v>
      </c>
      <c r="BE16" s="11" t="s">
        <v>229</v>
      </c>
      <c r="BF16" s="11" t="s">
        <v>229</v>
      </c>
      <c r="BG16" s="11" t="s">
        <v>229</v>
      </c>
      <c r="BH16" s="11" t="s">
        <v>229</v>
      </c>
      <c r="BI16" s="11" t="s">
        <v>229</v>
      </c>
      <c r="BJ16" s="11" t="s">
        <v>229</v>
      </c>
      <c r="BK16" s="11" t="s">
        <v>229</v>
      </c>
      <c r="BL16" s="11" t="s">
        <v>229</v>
      </c>
      <c r="BM16" s="11" t="s">
        <v>229</v>
      </c>
      <c r="BN16" s="11" t="s">
        <v>229</v>
      </c>
      <c r="BO16" s="11" t="s">
        <v>229</v>
      </c>
      <c r="BP16" s="11" t="s">
        <v>229</v>
      </c>
      <c r="BQ16" s="11"/>
      <c r="BR16" s="11"/>
      <c r="CP16" s="3">
        <f t="shared" si="18"/>
        <v>0</v>
      </c>
      <c r="CQ16" s="3">
        <f t="shared" si="19"/>
        <v>0</v>
      </c>
      <c r="CR16" s="3" t="str">
        <f t="shared" si="20"/>
        <v>ヴェオ・ル水門2</v>
      </c>
      <c r="CS16" s="3" t="str">
        <f t="shared" ref="CS16:DV16" si="34">IF(INT(CS$3)&lt;&gt;CS$3,CT16,IF(INDEX($AO$13:$BR$65,MATCH($D16&amp;$E16,$AL$13:$AL$65,0),MATCH(CS$3,$AO$12:$BR$12,0))="","",INDEX($AO$13:$BR$65,MATCH($CR16,$AL$13:$AL$65,0),MATCH(CS$3,$AO$12:$BR$12,0))&amp;INDEX($AO$13:$BR$65,MATCH($CR16,$AL$13:$AL$65,0),MATCH(CS$3,$AO$12:$BR$12,0)+1)))</f>
        <v>きばのおまもり*</v>
      </c>
      <c r="CT16" s="3" t="str">
        <f t="shared" si="34"/>
        <v>きばのおまもり*</v>
      </c>
      <c r="CU16" s="3" t="str">
        <f t="shared" si="34"/>
        <v>タマのすず*</v>
      </c>
      <c r="CV16" s="3" t="str">
        <f t="shared" si="34"/>
        <v>タマのすず*</v>
      </c>
      <c r="CW16" s="3" t="str">
        <f t="shared" si="34"/>
        <v>エルフのマント*</v>
      </c>
      <c r="CX16" s="3" t="str">
        <f t="shared" si="34"/>
        <v>エルフのマント*</v>
      </c>
      <c r="CY16" s="3" t="str">
        <f t="shared" si="34"/>
        <v>ムーンペンダント*</v>
      </c>
      <c r="CZ16" s="3" t="str">
        <f t="shared" si="34"/>
        <v>ムーンペンダント*</v>
      </c>
      <c r="DA16" s="3" t="str">
        <f t="shared" si="34"/>
        <v>ブリザドリング#</v>
      </c>
      <c r="DB16" s="3" t="str">
        <f t="shared" si="34"/>
        <v>ブリザドリング#</v>
      </c>
      <c r="DC16" s="3" t="str">
        <f t="shared" si="34"/>
        <v/>
      </c>
      <c r="DD16" s="3" t="str">
        <f t="shared" si="34"/>
        <v/>
      </c>
      <c r="DE16" s="3" t="str">
        <f t="shared" si="34"/>
        <v/>
      </c>
      <c r="DF16" s="3" t="str">
        <f t="shared" si="34"/>
        <v/>
      </c>
      <c r="DG16" s="3" t="str">
        <f t="shared" si="34"/>
        <v/>
      </c>
      <c r="DH16" s="3" t="str">
        <f t="shared" si="34"/>
        <v/>
      </c>
      <c r="DI16" s="3" t="str">
        <f t="shared" si="34"/>
        <v/>
      </c>
      <c r="DJ16" s="3" t="str">
        <f t="shared" si="34"/>
        <v/>
      </c>
      <c r="DK16" s="3" t="str">
        <f t="shared" si="34"/>
        <v/>
      </c>
      <c r="DL16" s="3" t="str">
        <f t="shared" si="34"/>
        <v/>
      </c>
      <c r="DM16" s="3" t="str">
        <f t="shared" si="34"/>
        <v/>
      </c>
      <c r="DN16" s="3" t="str">
        <f t="shared" si="34"/>
        <v/>
      </c>
      <c r="DO16" s="3" t="str">
        <f t="shared" si="34"/>
        <v/>
      </c>
      <c r="DP16" s="3" t="str">
        <f t="shared" si="34"/>
        <v/>
      </c>
      <c r="DQ16" s="3" t="str">
        <f t="shared" si="34"/>
        <v/>
      </c>
      <c r="DR16" s="3" t="str">
        <f t="shared" si="34"/>
        <v/>
      </c>
      <c r="DS16" s="3" t="str">
        <f t="shared" si="34"/>
        <v/>
      </c>
      <c r="DT16" s="3" t="str">
        <f t="shared" si="34"/>
        <v/>
      </c>
      <c r="DU16" s="3" t="str">
        <f t="shared" si="34"/>
        <v/>
      </c>
      <c r="DV16" s="3" t="str">
        <f t="shared" si="34"/>
        <v/>
      </c>
    </row>
    <row r="17" spans="2:126" x14ac:dyDescent="0.4">
      <c r="B17" s="6"/>
      <c r="C17" s="4">
        <v>5</v>
      </c>
      <c r="D17" s="6" t="s">
        <v>12</v>
      </c>
      <c r="E17" s="85">
        <v>1</v>
      </c>
      <c r="F17" s="6"/>
      <c r="G17" s="5" t="str">
        <f t="shared" si="3"/>
        <v>マスカレイド</v>
      </c>
      <c r="H17" s="6"/>
      <c r="I17" s="5" t="str">
        <f t="shared" si="4"/>
        <v>けんじゃのつえ</v>
      </c>
      <c r="J17" s="6"/>
      <c r="K17" s="5" t="str">
        <f t="shared" si="5"/>
        <v>マインゴーシュ</v>
      </c>
      <c r="L17" s="6"/>
      <c r="M17" s="5" t="str">
        <f t="shared" si="6"/>
        <v>スターペンダント</v>
      </c>
      <c r="N17" s="6"/>
      <c r="O17" s="5" t="str">
        <f t="shared" si="7"/>
        <v/>
      </c>
      <c r="P17" s="6"/>
      <c r="Q17" s="5" t="str">
        <f t="shared" si="8"/>
        <v/>
      </c>
      <c r="R17" s="6"/>
      <c r="S17" s="5" t="str">
        <f t="shared" si="9"/>
        <v/>
      </c>
      <c r="T17" s="6"/>
      <c r="U17" s="5" t="str">
        <f t="shared" si="10"/>
        <v/>
      </c>
      <c r="V17" s="6"/>
      <c r="W17" s="5" t="str">
        <f t="shared" si="11"/>
        <v/>
      </c>
      <c r="X17" s="6"/>
      <c r="Y17" s="5" t="str">
        <f t="shared" si="12"/>
        <v/>
      </c>
      <c r="Z17" s="6"/>
      <c r="AA17" s="5" t="str">
        <f t="shared" si="13"/>
        <v/>
      </c>
      <c r="AB17" s="6"/>
      <c r="AC17" s="5" t="str">
        <f t="shared" si="14"/>
        <v/>
      </c>
      <c r="AD17" s="6"/>
      <c r="AE17" s="5" t="str">
        <f t="shared" si="15"/>
        <v/>
      </c>
      <c r="AF17" s="6"/>
      <c r="AG17" s="5" t="str">
        <f t="shared" si="16"/>
        <v/>
      </c>
      <c r="AH17" s="6"/>
      <c r="AI17" s="5" t="str">
        <f t="shared" si="17"/>
        <v/>
      </c>
      <c r="AL17" s="7" t="str">
        <f t="shared" si="30"/>
        <v>ティダの村1</v>
      </c>
      <c r="AM17" s="8" t="s">
        <v>4</v>
      </c>
      <c r="AN17" s="12">
        <v>1</v>
      </c>
      <c r="AO17" s="10" t="s">
        <v>49</v>
      </c>
      <c r="AP17" s="10" t="s">
        <v>228</v>
      </c>
      <c r="AQ17" s="10" t="s">
        <v>50</v>
      </c>
      <c r="AR17" s="10" t="s">
        <v>228</v>
      </c>
      <c r="AS17" s="10" t="s">
        <v>51</v>
      </c>
      <c r="AT17" s="10" t="s">
        <v>228</v>
      </c>
      <c r="AU17" s="10" t="s">
        <v>229</v>
      </c>
      <c r="AV17" s="10" t="s">
        <v>229</v>
      </c>
      <c r="AW17" s="10" t="s">
        <v>229</v>
      </c>
      <c r="AX17" s="10" t="s">
        <v>229</v>
      </c>
      <c r="AY17" s="10" t="s">
        <v>229</v>
      </c>
      <c r="AZ17" s="10" t="s">
        <v>229</v>
      </c>
      <c r="BA17" s="10" t="s">
        <v>229</v>
      </c>
      <c r="BB17" s="10" t="s">
        <v>229</v>
      </c>
      <c r="BC17" s="10" t="s">
        <v>229</v>
      </c>
      <c r="BD17" s="10" t="s">
        <v>229</v>
      </c>
      <c r="BE17" s="10" t="s">
        <v>229</v>
      </c>
      <c r="BF17" s="10" t="s">
        <v>229</v>
      </c>
      <c r="BG17" s="10" t="s">
        <v>229</v>
      </c>
      <c r="BH17" s="10" t="s">
        <v>229</v>
      </c>
      <c r="BI17" s="10" t="s">
        <v>229</v>
      </c>
      <c r="BJ17" s="10" t="s">
        <v>229</v>
      </c>
      <c r="BK17" s="10" t="s">
        <v>229</v>
      </c>
      <c r="BL17" s="10" t="s">
        <v>229</v>
      </c>
      <c r="BM17" s="10" t="s">
        <v>229</v>
      </c>
      <c r="BN17" s="10" t="s">
        <v>229</v>
      </c>
      <c r="BO17" s="10" t="s">
        <v>229</v>
      </c>
      <c r="BP17" s="10" t="s">
        <v>229</v>
      </c>
      <c r="BQ17" s="10"/>
      <c r="BR17" s="10"/>
      <c r="CP17" s="3">
        <f t="shared" si="18"/>
        <v>0</v>
      </c>
      <c r="CQ17" s="3">
        <f t="shared" si="19"/>
        <v>0</v>
      </c>
      <c r="CR17" s="3" t="str">
        <f t="shared" si="20"/>
        <v>ライナリー砂漠1</v>
      </c>
      <c r="CS17" s="3" t="str">
        <f t="shared" ref="CS17:DV17" si="35">IF(INT(CS$3)&lt;&gt;CS$3,CT17,IF(INDEX($AO$13:$BR$65,MATCH($D17&amp;$E17,$AL$13:$AL$65,0),MATCH(CS$3,$AO$12:$BR$12,0))="","",INDEX($AO$13:$BR$65,MATCH($CR17,$AL$13:$AL$65,0),MATCH(CS$3,$AO$12:$BR$12,0))&amp;INDEX($AO$13:$BR$65,MATCH($CR17,$AL$13:$AL$65,0),MATCH(CS$3,$AO$12:$BR$12,0)+1)))</f>
        <v>マスカレイド*</v>
      </c>
      <c r="CT17" s="3" t="str">
        <f t="shared" si="35"/>
        <v>マスカレイド*</v>
      </c>
      <c r="CU17" s="3" t="str">
        <f t="shared" si="35"/>
        <v>けんじゃのつえ</v>
      </c>
      <c r="CV17" s="3" t="str">
        <f t="shared" si="35"/>
        <v>けんじゃのつえ</v>
      </c>
      <c r="CW17" s="3" t="str">
        <f t="shared" si="35"/>
        <v>マインゴーシュ</v>
      </c>
      <c r="CX17" s="3" t="str">
        <f t="shared" si="35"/>
        <v>マインゴーシュ</v>
      </c>
      <c r="CY17" s="3" t="str">
        <f t="shared" si="35"/>
        <v>スターペンダント*</v>
      </c>
      <c r="CZ17" s="3" t="str">
        <f t="shared" si="35"/>
        <v>スターペンダント*</v>
      </c>
      <c r="DA17" s="3" t="str">
        <f t="shared" si="35"/>
        <v/>
      </c>
      <c r="DB17" s="3" t="str">
        <f t="shared" si="35"/>
        <v/>
      </c>
      <c r="DC17" s="3" t="str">
        <f t="shared" si="35"/>
        <v/>
      </c>
      <c r="DD17" s="3" t="str">
        <f t="shared" si="35"/>
        <v/>
      </c>
      <c r="DE17" s="3" t="str">
        <f t="shared" si="35"/>
        <v/>
      </c>
      <c r="DF17" s="3" t="str">
        <f t="shared" si="35"/>
        <v/>
      </c>
      <c r="DG17" s="3" t="str">
        <f t="shared" si="35"/>
        <v/>
      </c>
      <c r="DH17" s="3" t="str">
        <f t="shared" si="35"/>
        <v/>
      </c>
      <c r="DI17" s="3" t="str">
        <f t="shared" si="35"/>
        <v/>
      </c>
      <c r="DJ17" s="3" t="str">
        <f t="shared" si="35"/>
        <v/>
      </c>
      <c r="DK17" s="3" t="str">
        <f t="shared" si="35"/>
        <v/>
      </c>
      <c r="DL17" s="3" t="str">
        <f t="shared" si="35"/>
        <v/>
      </c>
      <c r="DM17" s="3" t="str">
        <f t="shared" si="35"/>
        <v/>
      </c>
      <c r="DN17" s="3" t="str">
        <f t="shared" si="35"/>
        <v/>
      </c>
      <c r="DO17" s="3" t="str">
        <f t="shared" si="35"/>
        <v/>
      </c>
      <c r="DP17" s="3" t="str">
        <f t="shared" si="35"/>
        <v/>
      </c>
      <c r="DQ17" s="3" t="str">
        <f t="shared" si="35"/>
        <v/>
      </c>
      <c r="DR17" s="3" t="str">
        <f t="shared" si="35"/>
        <v/>
      </c>
      <c r="DS17" s="3" t="str">
        <f t="shared" si="35"/>
        <v/>
      </c>
      <c r="DT17" s="3" t="str">
        <f t="shared" si="35"/>
        <v/>
      </c>
      <c r="DU17" s="3" t="str">
        <f t="shared" si="35"/>
        <v/>
      </c>
      <c r="DV17" s="3" t="str">
        <f t="shared" si="35"/>
        <v/>
      </c>
    </row>
    <row r="18" spans="2:126" x14ac:dyDescent="0.4">
      <c r="B18" s="6"/>
      <c r="C18" s="4">
        <v>5</v>
      </c>
      <c r="D18" s="6" t="s">
        <v>14</v>
      </c>
      <c r="E18" s="85">
        <v>2</v>
      </c>
      <c r="F18" s="6"/>
      <c r="G18" s="5" t="str">
        <f t="shared" si="3"/>
        <v>あしゅら</v>
      </c>
      <c r="H18" s="6"/>
      <c r="I18" s="5" t="str">
        <f t="shared" si="4"/>
        <v>フェアリーリング</v>
      </c>
      <c r="J18" s="6"/>
      <c r="K18" s="5" t="str">
        <f t="shared" si="5"/>
        <v>アライのメット</v>
      </c>
      <c r="L18" s="6"/>
      <c r="M18" s="5" t="str">
        <f t="shared" si="6"/>
        <v>モーグリポケット</v>
      </c>
      <c r="N18" s="6"/>
      <c r="O18" s="5" t="str">
        <f t="shared" si="7"/>
        <v/>
      </c>
      <c r="P18" s="6"/>
      <c r="Q18" s="5" t="str">
        <f t="shared" si="8"/>
        <v/>
      </c>
      <c r="R18" s="6"/>
      <c r="S18" s="5" t="str">
        <f t="shared" si="9"/>
        <v/>
      </c>
      <c r="T18" s="6"/>
      <c r="U18" s="5" t="str">
        <f t="shared" si="10"/>
        <v/>
      </c>
      <c r="V18" s="6"/>
      <c r="W18" s="5" t="str">
        <f t="shared" si="11"/>
        <v/>
      </c>
      <c r="X18" s="6"/>
      <c r="Y18" s="5" t="str">
        <f t="shared" si="12"/>
        <v/>
      </c>
      <c r="Z18" s="6"/>
      <c r="AA18" s="5" t="str">
        <f t="shared" si="13"/>
        <v/>
      </c>
      <c r="AB18" s="6"/>
      <c r="AC18" s="5" t="str">
        <f t="shared" si="14"/>
        <v/>
      </c>
      <c r="AD18" s="6"/>
      <c r="AE18" s="5" t="str">
        <f t="shared" si="15"/>
        <v/>
      </c>
      <c r="AF18" s="6"/>
      <c r="AG18" s="5" t="str">
        <f t="shared" si="16"/>
        <v/>
      </c>
      <c r="AH18" s="6"/>
      <c r="AI18" s="5" t="str">
        <f t="shared" si="17"/>
        <v/>
      </c>
      <c r="AL18" s="7" t="str">
        <f t="shared" si="30"/>
        <v>ジャック・モキートの館1</v>
      </c>
      <c r="AM18" s="8" t="s">
        <v>8</v>
      </c>
      <c r="AN18" s="12">
        <v>1</v>
      </c>
      <c r="AO18" s="10" t="s">
        <v>230</v>
      </c>
      <c r="AP18" s="10" t="s">
        <v>229</v>
      </c>
      <c r="AQ18" s="10" t="s">
        <v>231</v>
      </c>
      <c r="AR18" s="10" t="s">
        <v>229</v>
      </c>
      <c r="AS18" s="10" t="s">
        <v>43</v>
      </c>
      <c r="AT18" s="10" t="s">
        <v>229</v>
      </c>
      <c r="AU18" s="10" t="s">
        <v>51</v>
      </c>
      <c r="AV18" s="10" t="s">
        <v>229</v>
      </c>
      <c r="AW18" s="10" t="s">
        <v>266</v>
      </c>
      <c r="AX18" s="10" t="s">
        <v>273</v>
      </c>
      <c r="AY18" s="10" t="s">
        <v>267</v>
      </c>
      <c r="AZ18" s="10" t="s">
        <v>273</v>
      </c>
      <c r="BA18" s="10" t="s">
        <v>229</v>
      </c>
      <c r="BB18" s="10" t="s">
        <v>229</v>
      </c>
      <c r="BC18" s="10" t="s">
        <v>229</v>
      </c>
      <c r="BD18" s="10" t="s">
        <v>229</v>
      </c>
      <c r="BE18" s="10" t="s">
        <v>229</v>
      </c>
      <c r="BF18" s="10" t="s">
        <v>229</v>
      </c>
      <c r="BG18" s="10" t="s">
        <v>229</v>
      </c>
      <c r="BH18" s="10" t="s">
        <v>229</v>
      </c>
      <c r="BI18" s="10" t="s">
        <v>229</v>
      </c>
      <c r="BJ18" s="10" t="s">
        <v>229</v>
      </c>
      <c r="BK18" s="10" t="s">
        <v>229</v>
      </c>
      <c r="BL18" s="10" t="s">
        <v>229</v>
      </c>
      <c r="BM18" s="10" t="s">
        <v>229</v>
      </c>
      <c r="BN18" s="10" t="s">
        <v>229</v>
      </c>
      <c r="BO18" s="10" t="s">
        <v>229</v>
      </c>
      <c r="BP18" s="10" t="s">
        <v>229</v>
      </c>
      <c r="BQ18" s="10"/>
      <c r="BR18" s="10"/>
      <c r="CP18" s="3">
        <f t="shared" si="18"/>
        <v>0</v>
      </c>
      <c r="CQ18" s="3">
        <f t="shared" si="19"/>
        <v>0</v>
      </c>
      <c r="CR18" s="3" t="str">
        <f t="shared" si="20"/>
        <v>ゴブリンの壁2</v>
      </c>
      <c r="CS18" s="3" t="str">
        <f t="shared" ref="CS18:DV18" si="36">IF(INT(CS$3)&lt;&gt;CS$3,CT18,IF(INDEX($AO$13:$BR$65,MATCH($D18&amp;$E18,$AL$13:$AL$65,0),MATCH(CS$3,$AO$12:$BR$12,0))="","",INDEX($AO$13:$BR$65,MATCH($CR18,$AL$13:$AL$65,0),MATCH(CS$3,$AO$12:$BR$12,0))&amp;INDEX($AO$13:$BR$65,MATCH($CR18,$AL$13:$AL$65,0),MATCH(CS$3,$AO$12:$BR$12,0)+1)))</f>
        <v>あしゅら*</v>
      </c>
      <c r="CT18" s="3" t="str">
        <f t="shared" si="36"/>
        <v>あしゅら*</v>
      </c>
      <c r="CU18" s="3" t="str">
        <f t="shared" si="36"/>
        <v>フェアリーリング*</v>
      </c>
      <c r="CV18" s="3" t="str">
        <f t="shared" si="36"/>
        <v>フェアリーリング*</v>
      </c>
      <c r="CW18" s="3" t="str">
        <f t="shared" si="36"/>
        <v>アライのメット*</v>
      </c>
      <c r="CX18" s="3" t="str">
        <f t="shared" si="36"/>
        <v>アライのメット*</v>
      </c>
      <c r="CY18" s="3" t="str">
        <f t="shared" si="36"/>
        <v>モーグリポケット</v>
      </c>
      <c r="CZ18" s="3" t="str">
        <f t="shared" si="36"/>
        <v>モーグリポケット</v>
      </c>
      <c r="DA18" s="3" t="str">
        <f t="shared" si="36"/>
        <v/>
      </c>
      <c r="DB18" s="3" t="str">
        <f t="shared" si="36"/>
        <v/>
      </c>
      <c r="DC18" s="3" t="str">
        <f t="shared" si="36"/>
        <v/>
      </c>
      <c r="DD18" s="3" t="str">
        <f t="shared" si="36"/>
        <v/>
      </c>
      <c r="DE18" s="3" t="str">
        <f t="shared" si="36"/>
        <v/>
      </c>
      <c r="DF18" s="3" t="str">
        <f t="shared" si="36"/>
        <v/>
      </c>
      <c r="DG18" s="3" t="str">
        <f t="shared" si="36"/>
        <v/>
      </c>
      <c r="DH18" s="3" t="str">
        <f t="shared" si="36"/>
        <v/>
      </c>
      <c r="DI18" s="3" t="str">
        <f t="shared" si="36"/>
        <v/>
      </c>
      <c r="DJ18" s="3" t="str">
        <f t="shared" si="36"/>
        <v/>
      </c>
      <c r="DK18" s="3" t="str">
        <f t="shared" si="36"/>
        <v/>
      </c>
      <c r="DL18" s="3" t="str">
        <f t="shared" si="36"/>
        <v/>
      </c>
      <c r="DM18" s="3" t="str">
        <f t="shared" si="36"/>
        <v/>
      </c>
      <c r="DN18" s="3" t="str">
        <f t="shared" si="36"/>
        <v/>
      </c>
      <c r="DO18" s="3" t="str">
        <f t="shared" si="36"/>
        <v/>
      </c>
      <c r="DP18" s="3" t="str">
        <f t="shared" si="36"/>
        <v/>
      </c>
      <c r="DQ18" s="3" t="str">
        <f t="shared" si="36"/>
        <v/>
      </c>
      <c r="DR18" s="3" t="str">
        <f t="shared" si="36"/>
        <v/>
      </c>
      <c r="DS18" s="3" t="str">
        <f t="shared" si="36"/>
        <v/>
      </c>
      <c r="DT18" s="3" t="str">
        <f t="shared" si="36"/>
        <v/>
      </c>
      <c r="DU18" s="3" t="str">
        <f t="shared" si="36"/>
        <v/>
      </c>
      <c r="DV18" s="3" t="str">
        <f t="shared" si="36"/>
        <v/>
      </c>
    </row>
    <row r="19" spans="2:126" x14ac:dyDescent="0.4">
      <c r="B19" s="6"/>
      <c r="C19" s="4">
        <v>6</v>
      </c>
      <c r="D19" s="6" t="s">
        <v>1</v>
      </c>
      <c r="E19" s="85">
        <v>2</v>
      </c>
      <c r="F19" s="6"/>
      <c r="G19" s="5" t="str">
        <f t="shared" si="3"/>
        <v>マンイーター</v>
      </c>
      <c r="H19" s="6"/>
      <c r="I19" s="5" t="str">
        <f t="shared" si="4"/>
        <v>けんじゃのつえ</v>
      </c>
      <c r="J19" s="6"/>
      <c r="K19" s="5" t="str">
        <f t="shared" si="5"/>
        <v>バックラー</v>
      </c>
      <c r="L19" s="6"/>
      <c r="M19" s="5" t="str">
        <f t="shared" si="6"/>
        <v>アースペンダント</v>
      </c>
      <c r="N19" s="6"/>
      <c r="O19" s="5" t="str">
        <f t="shared" si="7"/>
        <v>フレイムタン</v>
      </c>
      <c r="P19" s="6"/>
      <c r="Q19" s="5" t="str">
        <f t="shared" si="8"/>
        <v>くろずきん</v>
      </c>
      <c r="R19" s="6"/>
      <c r="S19" s="5" t="str">
        <f t="shared" si="9"/>
        <v/>
      </c>
      <c r="T19" s="6"/>
      <c r="U19" s="5" t="str">
        <f t="shared" si="10"/>
        <v/>
      </c>
      <c r="V19" s="6"/>
      <c r="W19" s="5" t="str">
        <f t="shared" si="11"/>
        <v/>
      </c>
      <c r="X19" s="6"/>
      <c r="Y19" s="5" t="str">
        <f t="shared" si="12"/>
        <v/>
      </c>
      <c r="Z19" s="6"/>
      <c r="AA19" s="5" t="str">
        <f t="shared" si="13"/>
        <v/>
      </c>
      <c r="AB19" s="6"/>
      <c r="AC19" s="5" t="str">
        <f t="shared" si="14"/>
        <v/>
      </c>
      <c r="AD19" s="6"/>
      <c r="AE19" s="5" t="str">
        <f t="shared" si="15"/>
        <v/>
      </c>
      <c r="AF19" s="6"/>
      <c r="AG19" s="5" t="str">
        <f t="shared" si="16"/>
        <v/>
      </c>
      <c r="AH19" s="6"/>
      <c r="AI19" s="5" t="str">
        <f t="shared" si="17"/>
        <v/>
      </c>
      <c r="AL19" s="7" t="str">
        <f t="shared" si="30"/>
        <v>ヴェオ・ル水門1</v>
      </c>
      <c r="AM19" s="8" t="s">
        <v>5</v>
      </c>
      <c r="AN19" s="12">
        <v>1</v>
      </c>
      <c r="AO19" s="10" t="s">
        <v>52</v>
      </c>
      <c r="AP19" s="10" t="s">
        <v>228</v>
      </c>
      <c r="AQ19" s="10" t="s">
        <v>53</v>
      </c>
      <c r="AR19" s="10" t="s">
        <v>228</v>
      </c>
      <c r="AS19" s="10" t="s">
        <v>43</v>
      </c>
      <c r="AT19" s="10" t="s">
        <v>229</v>
      </c>
      <c r="AU19" s="10" t="s">
        <v>232</v>
      </c>
      <c r="AV19" s="10" t="s">
        <v>228</v>
      </c>
      <c r="AW19" s="10" t="s">
        <v>233</v>
      </c>
      <c r="AX19" s="10" t="s">
        <v>100</v>
      </c>
      <c r="AY19" s="10" t="s">
        <v>234</v>
      </c>
      <c r="AZ19" s="11" t="s">
        <v>273</v>
      </c>
      <c r="BA19" s="10" t="s">
        <v>235</v>
      </c>
      <c r="BB19" s="10" t="s">
        <v>100</v>
      </c>
      <c r="BC19" s="10" t="s">
        <v>229</v>
      </c>
      <c r="BD19" s="10" t="s">
        <v>229</v>
      </c>
      <c r="BE19" s="10" t="s">
        <v>229</v>
      </c>
      <c r="BF19" s="10" t="s">
        <v>229</v>
      </c>
      <c r="BG19" s="10" t="s">
        <v>229</v>
      </c>
      <c r="BH19" s="10" t="s">
        <v>229</v>
      </c>
      <c r="BI19" s="10" t="s">
        <v>229</v>
      </c>
      <c r="BJ19" s="10" t="s">
        <v>229</v>
      </c>
      <c r="BK19" s="10" t="s">
        <v>229</v>
      </c>
      <c r="BL19" s="10" t="s">
        <v>229</v>
      </c>
      <c r="BM19" s="10" t="s">
        <v>229</v>
      </c>
      <c r="BN19" s="10" t="s">
        <v>229</v>
      </c>
      <c r="BO19" s="10" t="s">
        <v>229</v>
      </c>
      <c r="BP19" s="10" t="s">
        <v>229</v>
      </c>
      <c r="BQ19" s="10"/>
      <c r="BR19" s="10"/>
      <c r="CP19" s="3">
        <f t="shared" si="18"/>
        <v>0</v>
      </c>
      <c r="CQ19" s="3">
        <f t="shared" si="19"/>
        <v>0</v>
      </c>
      <c r="CR19" s="3" t="str">
        <f t="shared" si="20"/>
        <v>キノコの森2</v>
      </c>
      <c r="CS19" s="3" t="str">
        <f t="shared" ref="CS19:DV19" si="37">IF(INT(CS$3)&lt;&gt;CS$3,CT19,IF(INDEX($AO$13:$BR$65,MATCH($D19&amp;$E19,$AL$13:$AL$65,0),MATCH(CS$3,$AO$12:$BR$12,0))="","",INDEX($AO$13:$BR$65,MATCH($CR19,$AL$13:$AL$65,0),MATCH(CS$3,$AO$12:$BR$12,0))&amp;INDEX($AO$13:$BR$65,MATCH($CR19,$AL$13:$AL$65,0),MATCH(CS$3,$AO$12:$BR$12,0)+1)))</f>
        <v>マンイーター*</v>
      </c>
      <c r="CT19" s="3" t="str">
        <f t="shared" si="37"/>
        <v>マンイーター*</v>
      </c>
      <c r="CU19" s="3" t="str">
        <f t="shared" si="37"/>
        <v>けんじゃのつえ*</v>
      </c>
      <c r="CV19" s="3" t="str">
        <f t="shared" si="37"/>
        <v>けんじゃのつえ*</v>
      </c>
      <c r="CW19" s="3" t="str">
        <f t="shared" si="37"/>
        <v>バックラー</v>
      </c>
      <c r="CX19" s="3" t="str">
        <f t="shared" si="37"/>
        <v>バックラー</v>
      </c>
      <c r="CY19" s="3" t="str">
        <f t="shared" si="37"/>
        <v>アースペンダント</v>
      </c>
      <c r="CZ19" s="3" t="str">
        <f t="shared" si="37"/>
        <v>アースペンダント</v>
      </c>
      <c r="DA19" s="3" t="str">
        <f t="shared" si="37"/>
        <v>フレイムタン#</v>
      </c>
      <c r="DB19" s="3" t="str">
        <f t="shared" si="37"/>
        <v>フレイムタン#</v>
      </c>
      <c r="DC19" s="3" t="str">
        <f t="shared" si="37"/>
        <v>くろずきん#</v>
      </c>
      <c r="DD19" s="3" t="str">
        <f t="shared" si="37"/>
        <v>くろずきん#</v>
      </c>
      <c r="DE19" s="3" t="str">
        <f t="shared" si="37"/>
        <v/>
      </c>
      <c r="DF19" s="3" t="str">
        <f t="shared" si="37"/>
        <v/>
      </c>
      <c r="DG19" s="3" t="str">
        <f t="shared" si="37"/>
        <v/>
      </c>
      <c r="DH19" s="3" t="str">
        <f t="shared" si="37"/>
        <v/>
      </c>
      <c r="DI19" s="3" t="str">
        <f t="shared" si="37"/>
        <v/>
      </c>
      <c r="DJ19" s="3" t="str">
        <f t="shared" si="37"/>
        <v/>
      </c>
      <c r="DK19" s="3" t="str">
        <f t="shared" si="37"/>
        <v/>
      </c>
      <c r="DL19" s="3" t="str">
        <f t="shared" si="37"/>
        <v/>
      </c>
      <c r="DM19" s="3" t="str">
        <f t="shared" si="37"/>
        <v/>
      </c>
      <c r="DN19" s="3" t="str">
        <f t="shared" si="37"/>
        <v/>
      </c>
      <c r="DO19" s="3" t="str">
        <f t="shared" si="37"/>
        <v/>
      </c>
      <c r="DP19" s="3" t="str">
        <f t="shared" si="37"/>
        <v/>
      </c>
      <c r="DQ19" s="3" t="str">
        <f t="shared" si="37"/>
        <v/>
      </c>
      <c r="DR19" s="3" t="str">
        <f t="shared" si="37"/>
        <v/>
      </c>
      <c r="DS19" s="3" t="str">
        <f t="shared" si="37"/>
        <v/>
      </c>
      <c r="DT19" s="3" t="str">
        <f t="shared" si="37"/>
        <v/>
      </c>
      <c r="DU19" s="3" t="str">
        <f t="shared" si="37"/>
        <v/>
      </c>
      <c r="DV19" s="3" t="str">
        <f t="shared" si="37"/>
        <v/>
      </c>
    </row>
    <row r="20" spans="2:126" x14ac:dyDescent="0.4">
      <c r="B20" s="6"/>
      <c r="C20" s="4">
        <v>6</v>
      </c>
      <c r="D20" s="6" t="s">
        <v>15</v>
      </c>
      <c r="E20" s="85">
        <v>2</v>
      </c>
      <c r="F20" s="6"/>
      <c r="G20" s="5" t="str">
        <f t="shared" si="3"/>
        <v>ダブルハーケン</v>
      </c>
      <c r="H20" s="6"/>
      <c r="I20" s="5" t="str">
        <f t="shared" si="4"/>
        <v>クリスナイフ</v>
      </c>
      <c r="J20" s="6"/>
      <c r="K20" s="5" t="str">
        <f t="shared" si="5"/>
        <v>バックラー</v>
      </c>
      <c r="L20" s="6"/>
      <c r="M20" s="5" t="str">
        <f t="shared" si="6"/>
        <v>フレイムタン</v>
      </c>
      <c r="N20" s="6"/>
      <c r="O20" s="5" t="str">
        <f t="shared" si="7"/>
        <v/>
      </c>
      <c r="P20" s="6"/>
      <c r="Q20" s="5" t="str">
        <f t="shared" si="8"/>
        <v/>
      </c>
      <c r="R20" s="6"/>
      <c r="S20" s="5" t="str">
        <f t="shared" si="9"/>
        <v/>
      </c>
      <c r="T20" s="6"/>
      <c r="U20" s="5" t="str">
        <f t="shared" si="10"/>
        <v/>
      </c>
      <c r="V20" s="6"/>
      <c r="W20" s="5" t="str">
        <f t="shared" si="11"/>
        <v/>
      </c>
      <c r="X20" s="6"/>
      <c r="Y20" s="5" t="str">
        <f t="shared" si="12"/>
        <v/>
      </c>
      <c r="Z20" s="6"/>
      <c r="AA20" s="5" t="str">
        <f t="shared" si="13"/>
        <v/>
      </c>
      <c r="AB20" s="6"/>
      <c r="AC20" s="5" t="str">
        <f t="shared" si="14"/>
        <v/>
      </c>
      <c r="AD20" s="6"/>
      <c r="AE20" s="5" t="str">
        <f t="shared" si="15"/>
        <v/>
      </c>
      <c r="AF20" s="6"/>
      <c r="AG20" s="5" t="str">
        <f t="shared" si="16"/>
        <v/>
      </c>
      <c r="AH20" s="6"/>
      <c r="AI20" s="5" t="str">
        <f t="shared" si="17"/>
        <v/>
      </c>
      <c r="AL20" s="7" t="str">
        <f t="shared" si="30"/>
        <v>セレパティオン洞窟1</v>
      </c>
      <c r="AM20" s="8" t="s">
        <v>6</v>
      </c>
      <c r="AN20" s="12">
        <v>1</v>
      </c>
      <c r="AO20" s="10" t="s">
        <v>54</v>
      </c>
      <c r="AP20" s="10" t="s">
        <v>228</v>
      </c>
      <c r="AQ20" s="10" t="s">
        <v>42</v>
      </c>
      <c r="AR20" s="10" t="s">
        <v>229</v>
      </c>
      <c r="AS20" s="10" t="s">
        <v>43</v>
      </c>
      <c r="AT20" s="10" t="s">
        <v>229</v>
      </c>
      <c r="AU20" s="10" t="s">
        <v>51</v>
      </c>
      <c r="AV20" s="10" t="s">
        <v>229</v>
      </c>
      <c r="AW20" s="10" t="s">
        <v>236</v>
      </c>
      <c r="AX20" s="10" t="s">
        <v>100</v>
      </c>
      <c r="AY20" s="10" t="s">
        <v>229</v>
      </c>
      <c r="AZ20" s="10" t="s">
        <v>229</v>
      </c>
      <c r="BA20" s="10" t="s">
        <v>229</v>
      </c>
      <c r="BB20" s="10" t="s">
        <v>229</v>
      </c>
      <c r="BC20" s="10" t="s">
        <v>229</v>
      </c>
      <c r="BD20" s="10" t="s">
        <v>229</v>
      </c>
      <c r="BE20" s="10" t="s">
        <v>229</v>
      </c>
      <c r="BF20" s="10" t="s">
        <v>229</v>
      </c>
      <c r="BG20" s="10" t="s">
        <v>229</v>
      </c>
      <c r="BH20" s="10" t="s">
        <v>229</v>
      </c>
      <c r="BI20" s="10" t="s">
        <v>229</v>
      </c>
      <c r="BJ20" s="10" t="s">
        <v>229</v>
      </c>
      <c r="BK20" s="10" t="s">
        <v>229</v>
      </c>
      <c r="BL20" s="10" t="s">
        <v>229</v>
      </c>
      <c r="BM20" s="10" t="s">
        <v>229</v>
      </c>
      <c r="BN20" s="10" t="s">
        <v>229</v>
      </c>
      <c r="BO20" s="10" t="s">
        <v>229</v>
      </c>
      <c r="BP20" s="10" t="s">
        <v>229</v>
      </c>
      <c r="BQ20" s="10"/>
      <c r="BR20" s="10"/>
      <c r="CP20" s="3">
        <f t="shared" si="18"/>
        <v>0</v>
      </c>
      <c r="CQ20" s="3">
        <f t="shared" si="19"/>
        <v>0</v>
      </c>
      <c r="CR20" s="3" t="str">
        <f t="shared" si="20"/>
        <v>リバーベル街道2</v>
      </c>
      <c r="CS20" s="3" t="str">
        <f t="shared" ref="CS20:DV20" si="38">IF(INT(CS$3)&lt;&gt;CS$3,CT20,IF(INDEX($AO$13:$BR$65,MATCH($D20&amp;$E20,$AL$13:$AL$65,0),MATCH(CS$3,$AO$12:$BR$12,0))="","",INDEX($AO$13:$BR$65,MATCH($CR20,$AL$13:$AL$65,0),MATCH(CS$3,$AO$12:$BR$12,0))&amp;INDEX($AO$13:$BR$65,MATCH($CR20,$AL$13:$AL$65,0),MATCH(CS$3,$AO$12:$BR$12,0)+1)))</f>
        <v>ダブルハーケン</v>
      </c>
      <c r="CT20" s="3" t="str">
        <f t="shared" si="38"/>
        <v>ダブルハーケン</v>
      </c>
      <c r="CU20" s="3" t="str">
        <f t="shared" si="38"/>
        <v>クリスナイフ*</v>
      </c>
      <c r="CV20" s="3" t="str">
        <f t="shared" si="38"/>
        <v>クリスナイフ*</v>
      </c>
      <c r="CW20" s="3" t="str">
        <f t="shared" si="38"/>
        <v>バックラー</v>
      </c>
      <c r="CX20" s="3" t="str">
        <f t="shared" si="38"/>
        <v>バックラー</v>
      </c>
      <c r="CY20" s="3" t="str">
        <f t="shared" si="38"/>
        <v>フレイムタン#</v>
      </c>
      <c r="CZ20" s="3" t="str">
        <f t="shared" si="38"/>
        <v>フレイムタン#</v>
      </c>
      <c r="DA20" s="3" t="str">
        <f t="shared" si="38"/>
        <v/>
      </c>
      <c r="DB20" s="3" t="str">
        <f t="shared" si="38"/>
        <v/>
      </c>
      <c r="DC20" s="3" t="str">
        <f t="shared" si="38"/>
        <v/>
      </c>
      <c r="DD20" s="3" t="str">
        <f t="shared" si="38"/>
        <v/>
      </c>
      <c r="DE20" s="3" t="str">
        <f t="shared" si="38"/>
        <v/>
      </c>
      <c r="DF20" s="3" t="str">
        <f t="shared" si="38"/>
        <v/>
      </c>
      <c r="DG20" s="3" t="str">
        <f t="shared" si="38"/>
        <v/>
      </c>
      <c r="DH20" s="3" t="str">
        <f t="shared" si="38"/>
        <v/>
      </c>
      <c r="DI20" s="3" t="str">
        <f t="shared" si="38"/>
        <v/>
      </c>
      <c r="DJ20" s="3" t="str">
        <f t="shared" si="38"/>
        <v/>
      </c>
      <c r="DK20" s="3" t="str">
        <f t="shared" si="38"/>
        <v/>
      </c>
      <c r="DL20" s="3" t="str">
        <f t="shared" si="38"/>
        <v/>
      </c>
      <c r="DM20" s="3" t="str">
        <f t="shared" si="38"/>
        <v/>
      </c>
      <c r="DN20" s="3" t="str">
        <f t="shared" si="38"/>
        <v/>
      </c>
      <c r="DO20" s="3" t="str">
        <f t="shared" si="38"/>
        <v/>
      </c>
      <c r="DP20" s="3" t="str">
        <f t="shared" si="38"/>
        <v/>
      </c>
      <c r="DQ20" s="3" t="str">
        <f t="shared" si="38"/>
        <v/>
      </c>
      <c r="DR20" s="3" t="str">
        <f t="shared" si="38"/>
        <v/>
      </c>
      <c r="DS20" s="3" t="str">
        <f t="shared" si="38"/>
        <v/>
      </c>
      <c r="DT20" s="3" t="str">
        <f t="shared" si="38"/>
        <v/>
      </c>
      <c r="DU20" s="3" t="str">
        <f t="shared" si="38"/>
        <v/>
      </c>
      <c r="DV20" s="3" t="str">
        <f t="shared" si="38"/>
        <v/>
      </c>
    </row>
    <row r="21" spans="2:126" x14ac:dyDescent="0.4">
      <c r="B21" s="6"/>
      <c r="C21" s="4">
        <v>6</v>
      </c>
      <c r="D21" s="6" t="s">
        <v>6</v>
      </c>
      <c r="E21" s="85">
        <v>2</v>
      </c>
      <c r="F21" s="6"/>
      <c r="G21" s="5" t="str">
        <f t="shared" si="3"/>
        <v>カイザーナックル</v>
      </c>
      <c r="H21" s="6"/>
      <c r="I21" s="5" t="str">
        <f t="shared" si="4"/>
        <v>メイジマッシャー</v>
      </c>
      <c r="J21" s="6"/>
      <c r="K21" s="5" t="str">
        <f t="shared" si="5"/>
        <v>きれいなうでわ</v>
      </c>
      <c r="L21" s="6"/>
      <c r="M21" s="5" t="str">
        <f t="shared" si="6"/>
        <v>ムーンペンダント</v>
      </c>
      <c r="N21" s="6"/>
      <c r="O21" s="5" t="str">
        <f t="shared" si="7"/>
        <v>サンダーリング</v>
      </c>
      <c r="P21" s="6"/>
      <c r="Q21" s="5" t="str">
        <f t="shared" si="8"/>
        <v/>
      </c>
      <c r="R21" s="6"/>
      <c r="S21" s="5" t="str">
        <f t="shared" si="9"/>
        <v/>
      </c>
      <c r="T21" s="6"/>
      <c r="U21" s="5" t="str">
        <f t="shared" si="10"/>
        <v/>
      </c>
      <c r="V21" s="6"/>
      <c r="W21" s="5" t="str">
        <f t="shared" si="11"/>
        <v/>
      </c>
      <c r="X21" s="6"/>
      <c r="Y21" s="5" t="str">
        <f t="shared" si="12"/>
        <v/>
      </c>
      <c r="Z21" s="6"/>
      <c r="AA21" s="5" t="str">
        <f t="shared" si="13"/>
        <v/>
      </c>
      <c r="AB21" s="6"/>
      <c r="AC21" s="5" t="str">
        <f t="shared" si="14"/>
        <v/>
      </c>
      <c r="AD21" s="6"/>
      <c r="AE21" s="5" t="str">
        <f t="shared" si="15"/>
        <v/>
      </c>
      <c r="AF21" s="6"/>
      <c r="AG21" s="5" t="str">
        <f t="shared" si="16"/>
        <v/>
      </c>
      <c r="AH21" s="6"/>
      <c r="AI21" s="5" t="str">
        <f t="shared" si="17"/>
        <v/>
      </c>
      <c r="AL21" s="7" t="str">
        <f t="shared" si="30"/>
        <v>デーモンズ・コート1</v>
      </c>
      <c r="AM21" s="8" t="s">
        <v>55</v>
      </c>
      <c r="AN21" s="12">
        <v>1</v>
      </c>
      <c r="AO21" s="10" t="s">
        <v>56</v>
      </c>
      <c r="AP21" s="10" t="s">
        <v>228</v>
      </c>
      <c r="AQ21" s="10" t="s">
        <v>47</v>
      </c>
      <c r="AR21" s="10" t="s">
        <v>229</v>
      </c>
      <c r="AS21" s="10" t="s">
        <v>43</v>
      </c>
      <c r="AT21" s="10" t="s">
        <v>229</v>
      </c>
      <c r="AU21" s="10" t="s">
        <v>51</v>
      </c>
      <c r="AV21" s="10" t="s">
        <v>229</v>
      </c>
      <c r="AW21" s="10" t="s">
        <v>237</v>
      </c>
      <c r="AX21" s="10" t="s">
        <v>100</v>
      </c>
      <c r="AY21" s="10" t="s">
        <v>233</v>
      </c>
      <c r="AZ21" s="10" t="s">
        <v>100</v>
      </c>
      <c r="BA21" s="10" t="s">
        <v>231</v>
      </c>
      <c r="BB21" s="10" t="s">
        <v>100</v>
      </c>
      <c r="BC21" s="10" t="s">
        <v>234</v>
      </c>
      <c r="BD21" s="10" t="s">
        <v>100</v>
      </c>
      <c r="BE21" s="10" t="s">
        <v>235</v>
      </c>
      <c r="BF21" s="10" t="s">
        <v>100</v>
      </c>
      <c r="BG21" s="10"/>
      <c r="BH21" s="10"/>
      <c r="BI21" s="10"/>
      <c r="BJ21" s="10"/>
      <c r="BK21" s="10"/>
      <c r="BL21" s="10"/>
      <c r="BM21" s="10"/>
      <c r="BN21" s="10"/>
      <c r="BO21" s="10"/>
      <c r="BP21" s="10"/>
      <c r="BQ21" s="10"/>
      <c r="BR21" s="10"/>
      <c r="CP21" s="3">
        <f t="shared" si="18"/>
        <v>0</v>
      </c>
      <c r="CQ21" s="3">
        <f t="shared" si="19"/>
        <v>0</v>
      </c>
      <c r="CR21" s="3" t="str">
        <f t="shared" si="20"/>
        <v>セレパティオン洞窟2</v>
      </c>
      <c r="CS21" s="3" t="str">
        <f t="shared" ref="CS21:DV21" si="39">IF(INT(CS$3)&lt;&gt;CS$3,CT21,IF(INDEX($AO$13:$BR$65,MATCH($D21&amp;$E21,$AL$13:$AL$65,0),MATCH(CS$3,$AO$12:$BR$12,0))="","",INDEX($AO$13:$BR$65,MATCH($CR21,$AL$13:$AL$65,0),MATCH(CS$3,$AO$12:$BR$12,0))&amp;INDEX($AO$13:$BR$65,MATCH($CR21,$AL$13:$AL$65,0),MATCH(CS$3,$AO$12:$BR$12,0)+1)))</f>
        <v>カイザーナックル*</v>
      </c>
      <c r="CT21" s="3" t="str">
        <f t="shared" si="39"/>
        <v>カイザーナックル*</v>
      </c>
      <c r="CU21" s="3" t="str">
        <f t="shared" si="39"/>
        <v>メイジマッシャー*</v>
      </c>
      <c r="CV21" s="3" t="str">
        <f t="shared" si="39"/>
        <v>メイジマッシャー*</v>
      </c>
      <c r="CW21" s="3" t="str">
        <f t="shared" si="39"/>
        <v>きれいなうでわ</v>
      </c>
      <c r="CX21" s="3" t="str">
        <f t="shared" si="39"/>
        <v>きれいなうでわ</v>
      </c>
      <c r="CY21" s="3" t="str">
        <f t="shared" si="39"/>
        <v>ムーンペンダント</v>
      </c>
      <c r="CZ21" s="3" t="str">
        <f t="shared" si="39"/>
        <v>ムーンペンダント</v>
      </c>
      <c r="DA21" s="3" t="str">
        <f t="shared" si="39"/>
        <v>サンダーリング*#</v>
      </c>
      <c r="DB21" s="3" t="str">
        <f t="shared" si="39"/>
        <v>サンダーリング*#</v>
      </c>
      <c r="DC21" s="3" t="str">
        <f t="shared" si="39"/>
        <v/>
      </c>
      <c r="DD21" s="3" t="str">
        <f t="shared" si="39"/>
        <v/>
      </c>
      <c r="DE21" s="3" t="str">
        <f t="shared" si="39"/>
        <v/>
      </c>
      <c r="DF21" s="3" t="str">
        <f t="shared" si="39"/>
        <v/>
      </c>
      <c r="DG21" s="3" t="str">
        <f t="shared" si="39"/>
        <v/>
      </c>
      <c r="DH21" s="3" t="str">
        <f t="shared" si="39"/>
        <v/>
      </c>
      <c r="DI21" s="3" t="str">
        <f t="shared" si="39"/>
        <v/>
      </c>
      <c r="DJ21" s="3" t="str">
        <f t="shared" si="39"/>
        <v/>
      </c>
      <c r="DK21" s="3" t="str">
        <f t="shared" si="39"/>
        <v/>
      </c>
      <c r="DL21" s="3" t="str">
        <f t="shared" si="39"/>
        <v/>
      </c>
      <c r="DM21" s="3" t="str">
        <f t="shared" si="39"/>
        <v/>
      </c>
      <c r="DN21" s="3" t="str">
        <f t="shared" si="39"/>
        <v/>
      </c>
      <c r="DO21" s="3" t="str">
        <f t="shared" si="39"/>
        <v/>
      </c>
      <c r="DP21" s="3" t="str">
        <f t="shared" si="39"/>
        <v/>
      </c>
      <c r="DQ21" s="3" t="str">
        <f t="shared" si="39"/>
        <v/>
      </c>
      <c r="DR21" s="3" t="str">
        <f t="shared" si="39"/>
        <v/>
      </c>
      <c r="DS21" s="3" t="str">
        <f t="shared" si="39"/>
        <v/>
      </c>
      <c r="DT21" s="3" t="str">
        <f t="shared" si="39"/>
        <v/>
      </c>
      <c r="DU21" s="3" t="str">
        <f t="shared" si="39"/>
        <v/>
      </c>
      <c r="DV21" s="3" t="str">
        <f t="shared" si="39"/>
        <v/>
      </c>
    </row>
    <row r="22" spans="2:126" x14ac:dyDescent="0.4">
      <c r="B22" s="6"/>
      <c r="C22" s="4">
        <v>7</v>
      </c>
      <c r="D22" s="6" t="s">
        <v>9</v>
      </c>
      <c r="E22" s="85">
        <v>2</v>
      </c>
      <c r="F22" s="6"/>
      <c r="G22" s="5" t="str">
        <f t="shared" si="3"/>
        <v>グリーンベレー</v>
      </c>
      <c r="H22" s="6"/>
      <c r="I22" s="5" t="str">
        <f t="shared" si="4"/>
        <v>ぎんのうでわ</v>
      </c>
      <c r="J22" s="6"/>
      <c r="K22" s="5" t="str">
        <f t="shared" si="5"/>
        <v>マインゴーシュ</v>
      </c>
      <c r="L22" s="6"/>
      <c r="M22" s="5" t="str">
        <f t="shared" si="6"/>
        <v>ファイアリング</v>
      </c>
      <c r="N22" s="6"/>
      <c r="O22" s="5" t="str">
        <f t="shared" si="7"/>
        <v>ノアのリュート</v>
      </c>
      <c r="P22" s="6"/>
      <c r="Q22" s="5" t="str">
        <f t="shared" si="8"/>
        <v/>
      </c>
      <c r="R22" s="6"/>
      <c r="S22" s="5" t="str">
        <f t="shared" si="9"/>
        <v/>
      </c>
      <c r="T22" s="6"/>
      <c r="U22" s="5" t="str">
        <f t="shared" si="10"/>
        <v/>
      </c>
      <c r="V22" s="6"/>
      <c r="W22" s="5" t="str">
        <f t="shared" si="11"/>
        <v/>
      </c>
      <c r="X22" s="6"/>
      <c r="Y22" s="5" t="str">
        <f t="shared" si="12"/>
        <v/>
      </c>
      <c r="Z22" s="6"/>
      <c r="AA22" s="5" t="str">
        <f t="shared" si="13"/>
        <v/>
      </c>
      <c r="AB22" s="6"/>
      <c r="AC22" s="5" t="str">
        <f t="shared" si="14"/>
        <v/>
      </c>
      <c r="AD22" s="6"/>
      <c r="AE22" s="5" t="str">
        <f t="shared" si="15"/>
        <v/>
      </c>
      <c r="AF22" s="6"/>
      <c r="AG22" s="5" t="str">
        <f t="shared" si="16"/>
        <v/>
      </c>
      <c r="AH22" s="6"/>
      <c r="AI22" s="5" t="str">
        <f t="shared" si="17"/>
        <v/>
      </c>
      <c r="AL22" s="7" t="str">
        <f t="shared" si="30"/>
        <v>キランダ火山1</v>
      </c>
      <c r="AM22" s="8" t="s">
        <v>9</v>
      </c>
      <c r="AN22" s="12">
        <v>1</v>
      </c>
      <c r="AO22" s="10" t="s">
        <v>237</v>
      </c>
      <c r="AP22" s="10" t="s">
        <v>228</v>
      </c>
      <c r="AQ22" s="10" t="s">
        <v>234</v>
      </c>
      <c r="AR22" s="10" t="s">
        <v>228</v>
      </c>
      <c r="AS22" s="10" t="s">
        <v>235</v>
      </c>
      <c r="AT22" s="10" t="s">
        <v>228</v>
      </c>
      <c r="AU22" s="10" t="s">
        <v>63</v>
      </c>
      <c r="AV22" s="10" t="s">
        <v>229</v>
      </c>
      <c r="AW22" s="10" t="s">
        <v>229</v>
      </c>
      <c r="AX22" s="10" t="s">
        <v>229</v>
      </c>
      <c r="AY22" s="10" t="s">
        <v>229</v>
      </c>
      <c r="AZ22" s="10" t="s">
        <v>229</v>
      </c>
      <c r="BA22" s="10" t="s">
        <v>229</v>
      </c>
      <c r="BB22" s="10" t="s">
        <v>229</v>
      </c>
      <c r="BC22" s="10" t="s">
        <v>229</v>
      </c>
      <c r="BD22" s="10" t="s">
        <v>229</v>
      </c>
      <c r="BE22" s="10" t="s">
        <v>229</v>
      </c>
      <c r="BF22" s="10" t="s">
        <v>229</v>
      </c>
      <c r="BG22" s="10" t="s">
        <v>229</v>
      </c>
      <c r="BH22" s="10" t="s">
        <v>229</v>
      </c>
      <c r="BI22" s="10" t="s">
        <v>229</v>
      </c>
      <c r="BJ22" s="10" t="s">
        <v>229</v>
      </c>
      <c r="BK22" s="10" t="s">
        <v>229</v>
      </c>
      <c r="BL22" s="10" t="s">
        <v>229</v>
      </c>
      <c r="BM22" s="10" t="s">
        <v>229</v>
      </c>
      <c r="BN22" s="10" t="s">
        <v>229</v>
      </c>
      <c r="BO22" s="10" t="s">
        <v>229</v>
      </c>
      <c r="BP22" s="10" t="s">
        <v>229</v>
      </c>
      <c r="BQ22" s="10"/>
      <c r="BR22" s="10"/>
      <c r="CP22" s="3">
        <f t="shared" si="18"/>
        <v>0</v>
      </c>
      <c r="CQ22" s="3">
        <f t="shared" si="19"/>
        <v>0</v>
      </c>
      <c r="CR22" s="3" t="str">
        <f t="shared" si="20"/>
        <v>キランダ火山2</v>
      </c>
      <c r="CS22" s="3" t="str">
        <f t="shared" ref="CS22:DV22" si="40">IF(INT(CS$3)&lt;&gt;CS$3,CT22,IF(INDEX($AO$13:$BR$65,MATCH($D22&amp;$E22,$AL$13:$AL$65,0),MATCH(CS$3,$AO$12:$BR$12,0))="","",INDEX($AO$13:$BR$65,MATCH($CR22,$AL$13:$AL$65,0),MATCH(CS$3,$AO$12:$BR$12,0))&amp;INDEX($AO$13:$BR$65,MATCH($CR22,$AL$13:$AL$65,0),MATCH(CS$3,$AO$12:$BR$12,0)+1)))</f>
        <v>グリーンベレー*</v>
      </c>
      <c r="CT22" s="3" t="str">
        <f t="shared" si="40"/>
        <v>グリーンベレー*</v>
      </c>
      <c r="CU22" s="3" t="str">
        <f t="shared" si="40"/>
        <v>ぎんのうでわ</v>
      </c>
      <c r="CV22" s="3" t="str">
        <f t="shared" si="40"/>
        <v>ぎんのうでわ</v>
      </c>
      <c r="CW22" s="3" t="str">
        <f t="shared" si="40"/>
        <v>マインゴーシュ*</v>
      </c>
      <c r="CX22" s="3" t="str">
        <f t="shared" si="40"/>
        <v>マインゴーシュ*</v>
      </c>
      <c r="CY22" s="3" t="str">
        <f t="shared" si="40"/>
        <v>ファイアリング*</v>
      </c>
      <c r="CZ22" s="3" t="str">
        <f t="shared" si="40"/>
        <v>ファイアリング*</v>
      </c>
      <c r="DA22" s="3" t="str">
        <f t="shared" si="40"/>
        <v>ノアのリュート*#</v>
      </c>
      <c r="DB22" s="3" t="str">
        <f t="shared" si="40"/>
        <v>ノアのリュート*#</v>
      </c>
      <c r="DC22" s="3" t="str">
        <f t="shared" si="40"/>
        <v/>
      </c>
      <c r="DD22" s="3" t="str">
        <f t="shared" si="40"/>
        <v/>
      </c>
      <c r="DE22" s="3" t="str">
        <f t="shared" si="40"/>
        <v/>
      </c>
      <c r="DF22" s="3" t="str">
        <f t="shared" si="40"/>
        <v/>
      </c>
      <c r="DG22" s="3" t="str">
        <f t="shared" si="40"/>
        <v/>
      </c>
      <c r="DH22" s="3" t="str">
        <f t="shared" si="40"/>
        <v/>
      </c>
      <c r="DI22" s="3" t="str">
        <f t="shared" si="40"/>
        <v/>
      </c>
      <c r="DJ22" s="3" t="str">
        <f t="shared" si="40"/>
        <v/>
      </c>
      <c r="DK22" s="3" t="str">
        <f t="shared" si="40"/>
        <v/>
      </c>
      <c r="DL22" s="3" t="str">
        <f t="shared" si="40"/>
        <v/>
      </c>
      <c r="DM22" s="3" t="str">
        <f t="shared" si="40"/>
        <v/>
      </c>
      <c r="DN22" s="3" t="str">
        <f t="shared" si="40"/>
        <v/>
      </c>
      <c r="DO22" s="3" t="str">
        <f t="shared" si="40"/>
        <v/>
      </c>
      <c r="DP22" s="3" t="str">
        <f t="shared" si="40"/>
        <v/>
      </c>
      <c r="DQ22" s="3" t="str">
        <f t="shared" si="40"/>
        <v/>
      </c>
      <c r="DR22" s="3" t="str">
        <f t="shared" si="40"/>
        <v/>
      </c>
      <c r="DS22" s="3" t="str">
        <f t="shared" si="40"/>
        <v/>
      </c>
      <c r="DT22" s="3" t="str">
        <f t="shared" si="40"/>
        <v/>
      </c>
      <c r="DU22" s="3" t="str">
        <f t="shared" si="40"/>
        <v/>
      </c>
      <c r="DV22" s="3" t="str">
        <f t="shared" si="40"/>
        <v/>
      </c>
    </row>
    <row r="23" spans="2:126" x14ac:dyDescent="0.4">
      <c r="B23" s="6"/>
      <c r="C23" s="4">
        <v>7</v>
      </c>
      <c r="D23" s="6" t="s">
        <v>4</v>
      </c>
      <c r="E23" s="85">
        <v>2</v>
      </c>
      <c r="F23" s="6"/>
      <c r="G23" s="5" t="str">
        <f t="shared" si="3"/>
        <v>マンイーター</v>
      </c>
      <c r="H23" s="6"/>
      <c r="I23" s="5" t="str">
        <f t="shared" si="4"/>
        <v>ぎんのうでわ</v>
      </c>
      <c r="J23" s="6"/>
      <c r="K23" s="5" t="str">
        <f t="shared" si="5"/>
        <v>エルフのマント</v>
      </c>
      <c r="L23" s="6"/>
      <c r="M23" s="5" t="str">
        <f t="shared" si="6"/>
        <v>チョコボポケット</v>
      </c>
      <c r="N23" s="6"/>
      <c r="O23" s="5" t="str">
        <f t="shared" si="7"/>
        <v/>
      </c>
      <c r="P23" s="6"/>
      <c r="Q23" s="5" t="str">
        <f t="shared" si="8"/>
        <v/>
      </c>
      <c r="R23" s="6"/>
      <c r="S23" s="5" t="str">
        <f t="shared" si="9"/>
        <v/>
      </c>
      <c r="T23" s="6"/>
      <c r="U23" s="5" t="str">
        <f t="shared" si="10"/>
        <v/>
      </c>
      <c r="V23" s="6"/>
      <c r="W23" s="5" t="str">
        <f t="shared" si="11"/>
        <v/>
      </c>
      <c r="X23" s="6"/>
      <c r="Y23" s="5" t="str">
        <f t="shared" si="12"/>
        <v/>
      </c>
      <c r="Z23" s="6"/>
      <c r="AA23" s="5" t="str">
        <f t="shared" si="13"/>
        <v/>
      </c>
      <c r="AB23" s="6"/>
      <c r="AC23" s="5" t="str">
        <f t="shared" si="14"/>
        <v/>
      </c>
      <c r="AD23" s="6"/>
      <c r="AE23" s="5" t="str">
        <f t="shared" si="15"/>
        <v/>
      </c>
      <c r="AF23" s="6"/>
      <c r="AG23" s="5" t="str">
        <f t="shared" si="16"/>
        <v/>
      </c>
      <c r="AH23" s="6"/>
      <c r="AI23" s="5" t="str">
        <f t="shared" si="17"/>
        <v/>
      </c>
      <c r="AL23" s="7" t="str">
        <f t="shared" si="30"/>
        <v>コナル・クルハ湿原1</v>
      </c>
      <c r="AM23" s="8" t="s">
        <v>10</v>
      </c>
      <c r="AN23" s="12">
        <v>1</v>
      </c>
      <c r="AO23" s="10" t="s">
        <v>57</v>
      </c>
      <c r="AP23" s="10" t="s">
        <v>228</v>
      </c>
      <c r="AQ23" s="10" t="s">
        <v>71</v>
      </c>
      <c r="AR23" s="10" t="s">
        <v>229</v>
      </c>
      <c r="AS23" s="10" t="s">
        <v>77</v>
      </c>
      <c r="AT23" s="10" t="s">
        <v>229</v>
      </c>
      <c r="AU23" s="10" t="s">
        <v>84</v>
      </c>
      <c r="AV23" s="10" t="s">
        <v>229</v>
      </c>
      <c r="AW23" s="10" t="s">
        <v>238</v>
      </c>
      <c r="AX23" s="10" t="s">
        <v>100</v>
      </c>
      <c r="AY23" s="10" t="s">
        <v>229</v>
      </c>
      <c r="AZ23" s="10" t="s">
        <v>229</v>
      </c>
      <c r="BA23" s="10" t="s">
        <v>229</v>
      </c>
      <c r="BB23" s="10" t="s">
        <v>229</v>
      </c>
      <c r="BC23" s="10" t="s">
        <v>229</v>
      </c>
      <c r="BD23" s="10" t="s">
        <v>229</v>
      </c>
      <c r="BE23" s="10" t="s">
        <v>229</v>
      </c>
      <c r="BF23" s="10" t="s">
        <v>229</v>
      </c>
      <c r="BG23" s="10" t="s">
        <v>229</v>
      </c>
      <c r="BH23" s="10" t="s">
        <v>229</v>
      </c>
      <c r="BI23" s="10" t="s">
        <v>229</v>
      </c>
      <c r="BJ23" s="10" t="s">
        <v>229</v>
      </c>
      <c r="BK23" s="10" t="s">
        <v>229</v>
      </c>
      <c r="BL23" s="10" t="s">
        <v>229</v>
      </c>
      <c r="BM23" s="10" t="s">
        <v>229</v>
      </c>
      <c r="BN23" s="10" t="s">
        <v>229</v>
      </c>
      <c r="BO23" s="10" t="s">
        <v>229</v>
      </c>
      <c r="BP23" s="10" t="s">
        <v>229</v>
      </c>
      <c r="BQ23" s="10"/>
      <c r="BR23" s="10"/>
      <c r="CP23" s="3">
        <f t="shared" si="18"/>
        <v>0</v>
      </c>
      <c r="CQ23" s="3">
        <f t="shared" si="19"/>
        <v>0</v>
      </c>
      <c r="CR23" s="3" t="str">
        <f t="shared" si="20"/>
        <v>ティダの村2</v>
      </c>
      <c r="CS23" s="3" t="str">
        <f t="shared" ref="CS23:DV23" si="41">IF(INT(CS$3)&lt;&gt;CS$3,CT23,IF(INDEX($AO$13:$BR$65,MATCH($D23&amp;$E23,$AL$13:$AL$65,0),MATCH(CS$3,$AO$12:$BR$12,0))="","",INDEX($AO$13:$BR$65,MATCH($CR23,$AL$13:$AL$65,0),MATCH(CS$3,$AO$12:$BR$12,0))&amp;INDEX($AO$13:$BR$65,MATCH($CR23,$AL$13:$AL$65,0),MATCH(CS$3,$AO$12:$BR$12,0)+1)))</f>
        <v>マンイーター</v>
      </c>
      <c r="CT23" s="3" t="str">
        <f t="shared" si="41"/>
        <v>マンイーター</v>
      </c>
      <c r="CU23" s="3" t="str">
        <f t="shared" si="41"/>
        <v>ぎんのうでわ</v>
      </c>
      <c r="CV23" s="3" t="str">
        <f t="shared" si="41"/>
        <v>ぎんのうでわ</v>
      </c>
      <c r="CW23" s="3" t="str">
        <f t="shared" si="41"/>
        <v>エルフのマント</v>
      </c>
      <c r="CX23" s="3" t="str">
        <f t="shared" si="41"/>
        <v>エルフのマント</v>
      </c>
      <c r="CY23" s="3" t="str">
        <f t="shared" si="41"/>
        <v>チョコボポケット</v>
      </c>
      <c r="CZ23" s="3" t="str">
        <f t="shared" si="41"/>
        <v>チョコボポケット</v>
      </c>
      <c r="DA23" s="3" t="str">
        <f t="shared" si="41"/>
        <v/>
      </c>
      <c r="DB23" s="3" t="str">
        <f t="shared" si="41"/>
        <v/>
      </c>
      <c r="DC23" s="3" t="str">
        <f t="shared" si="41"/>
        <v/>
      </c>
      <c r="DD23" s="3" t="str">
        <f t="shared" si="41"/>
        <v/>
      </c>
      <c r="DE23" s="3" t="str">
        <f t="shared" si="41"/>
        <v/>
      </c>
      <c r="DF23" s="3" t="str">
        <f t="shared" si="41"/>
        <v/>
      </c>
      <c r="DG23" s="3" t="str">
        <f t="shared" si="41"/>
        <v/>
      </c>
      <c r="DH23" s="3" t="str">
        <f t="shared" si="41"/>
        <v/>
      </c>
      <c r="DI23" s="3" t="str">
        <f t="shared" si="41"/>
        <v/>
      </c>
      <c r="DJ23" s="3" t="str">
        <f t="shared" si="41"/>
        <v/>
      </c>
      <c r="DK23" s="3" t="str">
        <f t="shared" si="41"/>
        <v/>
      </c>
      <c r="DL23" s="3" t="str">
        <f t="shared" si="41"/>
        <v/>
      </c>
      <c r="DM23" s="3" t="str">
        <f t="shared" si="41"/>
        <v/>
      </c>
      <c r="DN23" s="3" t="str">
        <f t="shared" si="41"/>
        <v/>
      </c>
      <c r="DO23" s="3" t="str">
        <f t="shared" si="41"/>
        <v/>
      </c>
      <c r="DP23" s="3" t="str">
        <f t="shared" si="41"/>
        <v/>
      </c>
      <c r="DQ23" s="3" t="str">
        <f t="shared" si="41"/>
        <v/>
      </c>
      <c r="DR23" s="3" t="str">
        <f t="shared" si="41"/>
        <v/>
      </c>
      <c r="DS23" s="3" t="str">
        <f t="shared" si="41"/>
        <v/>
      </c>
      <c r="DT23" s="3" t="str">
        <f t="shared" si="41"/>
        <v/>
      </c>
      <c r="DU23" s="3" t="str">
        <f t="shared" si="41"/>
        <v/>
      </c>
      <c r="DV23" s="3" t="str">
        <f t="shared" si="41"/>
        <v/>
      </c>
    </row>
    <row r="24" spans="2:126" x14ac:dyDescent="0.4">
      <c r="B24" s="6"/>
      <c r="C24" s="4">
        <v>7</v>
      </c>
      <c r="D24" s="6" t="s">
        <v>17</v>
      </c>
      <c r="E24" s="85">
        <v>2</v>
      </c>
      <c r="F24" s="6"/>
      <c r="G24" s="5" t="str">
        <f t="shared" si="3"/>
        <v>アイスブランド</v>
      </c>
      <c r="H24" s="6"/>
      <c r="I24" s="5" t="str">
        <f t="shared" si="4"/>
        <v>ワンダーワンド</v>
      </c>
      <c r="J24" s="6"/>
      <c r="K24" s="5" t="str">
        <f t="shared" si="5"/>
        <v>チキンナイフ</v>
      </c>
      <c r="L24" s="6"/>
      <c r="M24" s="5" t="str">
        <f t="shared" si="6"/>
        <v>ゴブリンポケット</v>
      </c>
      <c r="N24" s="6"/>
      <c r="O24" s="5" t="str">
        <f t="shared" si="7"/>
        <v/>
      </c>
      <c r="P24" s="6"/>
      <c r="Q24" s="5" t="str">
        <f t="shared" si="8"/>
        <v/>
      </c>
      <c r="R24" s="6"/>
      <c r="S24" s="5" t="str">
        <f t="shared" si="9"/>
        <v/>
      </c>
      <c r="T24" s="6"/>
      <c r="U24" s="5" t="str">
        <f t="shared" si="10"/>
        <v/>
      </c>
      <c r="V24" s="6"/>
      <c r="W24" s="5" t="str">
        <f t="shared" si="11"/>
        <v/>
      </c>
      <c r="X24" s="6"/>
      <c r="Y24" s="5" t="str">
        <f t="shared" si="12"/>
        <v/>
      </c>
      <c r="Z24" s="6"/>
      <c r="AA24" s="5" t="str">
        <f t="shared" si="13"/>
        <v/>
      </c>
      <c r="AB24" s="6"/>
      <c r="AC24" s="5" t="str">
        <f t="shared" si="14"/>
        <v/>
      </c>
      <c r="AD24" s="6"/>
      <c r="AE24" s="5" t="str">
        <f t="shared" si="15"/>
        <v/>
      </c>
      <c r="AF24" s="6"/>
      <c r="AG24" s="5" t="str">
        <f t="shared" si="16"/>
        <v/>
      </c>
      <c r="AH24" s="6"/>
      <c r="AI24" s="5" t="str">
        <f t="shared" si="17"/>
        <v/>
      </c>
      <c r="AL24" s="7" t="str">
        <f t="shared" si="30"/>
        <v>レベナ・テ・ラ1</v>
      </c>
      <c r="AM24" s="8" t="s">
        <v>58</v>
      </c>
      <c r="AN24" s="12">
        <v>1</v>
      </c>
      <c r="AO24" s="10" t="s">
        <v>96</v>
      </c>
      <c r="AP24" s="10" t="s">
        <v>229</v>
      </c>
      <c r="AQ24" s="10" t="s">
        <v>71</v>
      </c>
      <c r="AR24" s="10" t="s">
        <v>229</v>
      </c>
      <c r="AS24" s="10" t="s">
        <v>80</v>
      </c>
      <c r="AT24" s="10" t="s">
        <v>229</v>
      </c>
      <c r="AU24" s="10" t="s">
        <v>60</v>
      </c>
      <c r="AV24" s="10" t="s">
        <v>229</v>
      </c>
      <c r="AW24" s="10" t="s">
        <v>229</v>
      </c>
      <c r="AX24" s="10" t="s">
        <v>229</v>
      </c>
      <c r="AY24" s="10" t="s">
        <v>229</v>
      </c>
      <c r="AZ24" s="10" t="s">
        <v>229</v>
      </c>
      <c r="BA24" s="10" t="s">
        <v>229</v>
      </c>
      <c r="BB24" s="10" t="s">
        <v>229</v>
      </c>
      <c r="BC24" s="10" t="s">
        <v>229</v>
      </c>
      <c r="BD24" s="10" t="s">
        <v>229</v>
      </c>
      <c r="BE24" s="10" t="s">
        <v>229</v>
      </c>
      <c r="BF24" s="10" t="s">
        <v>229</v>
      </c>
      <c r="BG24" s="10" t="s">
        <v>229</v>
      </c>
      <c r="BH24" s="10" t="s">
        <v>229</v>
      </c>
      <c r="BI24" s="10" t="s">
        <v>229</v>
      </c>
      <c r="BJ24" s="10" t="s">
        <v>229</v>
      </c>
      <c r="BK24" s="10" t="s">
        <v>229</v>
      </c>
      <c r="BL24" s="10" t="s">
        <v>229</v>
      </c>
      <c r="BM24" s="10" t="s">
        <v>229</v>
      </c>
      <c r="BN24" s="10" t="s">
        <v>229</v>
      </c>
      <c r="BO24" s="10" t="s">
        <v>229</v>
      </c>
      <c r="BP24" s="10" t="s">
        <v>229</v>
      </c>
      <c r="BQ24" s="10"/>
      <c r="BR24" s="10"/>
      <c r="CP24" s="3">
        <f t="shared" si="18"/>
        <v>0</v>
      </c>
      <c r="CQ24" s="3">
        <f t="shared" si="19"/>
        <v>0</v>
      </c>
      <c r="CR24" s="3" t="str">
        <f t="shared" si="20"/>
        <v>ライナリー砂漠2</v>
      </c>
      <c r="CS24" s="3" t="str">
        <f t="shared" ref="CS24:DV24" si="42">IF(INT(CS$3)&lt;&gt;CS$3,CT24,IF(INDEX($AO$13:$BR$65,MATCH($D24&amp;$E24,$AL$13:$AL$65,0),MATCH(CS$3,$AO$12:$BR$12,0))="","",INDEX($AO$13:$BR$65,MATCH($CR24,$AL$13:$AL$65,0),MATCH(CS$3,$AO$12:$BR$12,0))&amp;INDEX($AO$13:$BR$65,MATCH($CR24,$AL$13:$AL$65,0),MATCH(CS$3,$AO$12:$BR$12,0)+1)))</f>
        <v>アイスブランド</v>
      </c>
      <c r="CT24" s="3" t="str">
        <f t="shared" si="42"/>
        <v>アイスブランド</v>
      </c>
      <c r="CU24" s="3" t="str">
        <f t="shared" si="42"/>
        <v>ワンダーワンド*</v>
      </c>
      <c r="CV24" s="3" t="str">
        <f t="shared" si="42"/>
        <v>ワンダーワンド*</v>
      </c>
      <c r="CW24" s="3" t="str">
        <f t="shared" si="42"/>
        <v>チキンナイフ*</v>
      </c>
      <c r="CX24" s="3" t="str">
        <f t="shared" si="42"/>
        <v>チキンナイフ*</v>
      </c>
      <c r="CY24" s="3" t="str">
        <f t="shared" si="42"/>
        <v>ゴブリンポケット*</v>
      </c>
      <c r="CZ24" s="3" t="str">
        <f t="shared" si="42"/>
        <v>ゴブリンポケット*</v>
      </c>
      <c r="DA24" s="3" t="str">
        <f t="shared" si="42"/>
        <v/>
      </c>
      <c r="DB24" s="3" t="str">
        <f t="shared" si="42"/>
        <v/>
      </c>
      <c r="DC24" s="3" t="str">
        <f t="shared" si="42"/>
        <v/>
      </c>
      <c r="DD24" s="3" t="str">
        <f t="shared" si="42"/>
        <v/>
      </c>
      <c r="DE24" s="3" t="str">
        <f t="shared" si="42"/>
        <v/>
      </c>
      <c r="DF24" s="3" t="str">
        <f t="shared" si="42"/>
        <v/>
      </c>
      <c r="DG24" s="3" t="str">
        <f t="shared" si="42"/>
        <v/>
      </c>
      <c r="DH24" s="3" t="str">
        <f t="shared" si="42"/>
        <v/>
      </c>
      <c r="DI24" s="3" t="str">
        <f t="shared" si="42"/>
        <v/>
      </c>
      <c r="DJ24" s="3" t="str">
        <f t="shared" si="42"/>
        <v/>
      </c>
      <c r="DK24" s="3" t="str">
        <f t="shared" si="42"/>
        <v/>
      </c>
      <c r="DL24" s="3" t="str">
        <f t="shared" si="42"/>
        <v/>
      </c>
      <c r="DM24" s="3" t="str">
        <f t="shared" si="42"/>
        <v/>
      </c>
      <c r="DN24" s="3" t="str">
        <f t="shared" si="42"/>
        <v/>
      </c>
      <c r="DO24" s="3" t="str">
        <f t="shared" si="42"/>
        <v/>
      </c>
      <c r="DP24" s="3" t="str">
        <f t="shared" si="42"/>
        <v/>
      </c>
      <c r="DQ24" s="3" t="str">
        <f t="shared" si="42"/>
        <v/>
      </c>
      <c r="DR24" s="3" t="str">
        <f t="shared" si="42"/>
        <v/>
      </c>
      <c r="DS24" s="3" t="str">
        <f t="shared" si="42"/>
        <v/>
      </c>
      <c r="DT24" s="3" t="str">
        <f t="shared" si="42"/>
        <v/>
      </c>
      <c r="DU24" s="3" t="str">
        <f t="shared" si="42"/>
        <v/>
      </c>
      <c r="DV24" s="3" t="str">
        <f t="shared" si="42"/>
        <v/>
      </c>
    </row>
    <row r="25" spans="2:126" x14ac:dyDescent="0.4">
      <c r="B25" s="6"/>
      <c r="C25" s="4">
        <v>8</v>
      </c>
      <c r="D25" s="6" t="s">
        <v>2</v>
      </c>
      <c r="E25" s="85">
        <v>2</v>
      </c>
      <c r="F25" s="6"/>
      <c r="G25" s="5" t="str">
        <f t="shared" si="3"/>
        <v>マンイーター</v>
      </c>
      <c r="H25" s="6"/>
      <c r="I25" s="5" t="str">
        <f t="shared" si="4"/>
        <v>ルーンのベル</v>
      </c>
      <c r="J25" s="6"/>
      <c r="K25" s="5" t="str">
        <f t="shared" si="5"/>
        <v>バックラー</v>
      </c>
      <c r="L25" s="6"/>
      <c r="M25" s="5" t="str">
        <f t="shared" si="6"/>
        <v>アースペンダント</v>
      </c>
      <c r="N25" s="6"/>
      <c r="O25" s="5" t="str">
        <f t="shared" si="7"/>
        <v/>
      </c>
      <c r="P25" s="6"/>
      <c r="Q25" s="5" t="str">
        <f t="shared" si="8"/>
        <v/>
      </c>
      <c r="R25" s="6"/>
      <c r="S25" s="5" t="str">
        <f t="shared" si="9"/>
        <v/>
      </c>
      <c r="T25" s="6"/>
      <c r="U25" s="5" t="str">
        <f t="shared" si="10"/>
        <v/>
      </c>
      <c r="V25" s="6"/>
      <c r="W25" s="5" t="str">
        <f t="shared" si="11"/>
        <v/>
      </c>
      <c r="X25" s="6"/>
      <c r="Y25" s="5" t="str">
        <f t="shared" si="12"/>
        <v/>
      </c>
      <c r="Z25" s="6"/>
      <c r="AA25" s="5" t="str">
        <f t="shared" si="13"/>
        <v/>
      </c>
      <c r="AB25" s="6"/>
      <c r="AC25" s="5" t="str">
        <f t="shared" si="14"/>
        <v/>
      </c>
      <c r="AD25" s="6"/>
      <c r="AE25" s="5" t="str">
        <f t="shared" si="15"/>
        <v/>
      </c>
      <c r="AF25" s="6"/>
      <c r="AG25" s="5" t="str">
        <f t="shared" si="16"/>
        <v/>
      </c>
      <c r="AH25" s="6"/>
      <c r="AI25" s="5" t="str">
        <f t="shared" si="17"/>
        <v/>
      </c>
      <c r="AL25" s="7" t="str">
        <f t="shared" si="30"/>
        <v>ライナリー砂漠1</v>
      </c>
      <c r="AM25" s="8" t="s">
        <v>12</v>
      </c>
      <c r="AN25" s="12">
        <v>1</v>
      </c>
      <c r="AO25" s="10" t="s">
        <v>59</v>
      </c>
      <c r="AP25" s="10" t="s">
        <v>228</v>
      </c>
      <c r="AQ25" s="10" t="s">
        <v>71</v>
      </c>
      <c r="AR25" s="10" t="s">
        <v>229</v>
      </c>
      <c r="AS25" s="10" t="s">
        <v>80</v>
      </c>
      <c r="AT25" s="10" t="s">
        <v>229</v>
      </c>
      <c r="AU25" s="10" t="s">
        <v>60</v>
      </c>
      <c r="AV25" s="10" t="s">
        <v>228</v>
      </c>
      <c r="AW25" s="10" t="s">
        <v>229</v>
      </c>
      <c r="AX25" s="10" t="s">
        <v>229</v>
      </c>
      <c r="AY25" s="10" t="s">
        <v>229</v>
      </c>
      <c r="AZ25" s="10" t="s">
        <v>229</v>
      </c>
      <c r="BA25" s="10" t="s">
        <v>229</v>
      </c>
      <c r="BB25" s="10" t="s">
        <v>229</v>
      </c>
      <c r="BC25" s="10" t="s">
        <v>229</v>
      </c>
      <c r="BD25" s="10" t="s">
        <v>229</v>
      </c>
      <c r="BE25" s="10" t="s">
        <v>229</v>
      </c>
      <c r="BF25" s="10" t="s">
        <v>229</v>
      </c>
      <c r="BG25" s="10" t="s">
        <v>229</v>
      </c>
      <c r="BH25" s="10" t="s">
        <v>229</v>
      </c>
      <c r="BI25" s="10" t="s">
        <v>229</v>
      </c>
      <c r="BJ25" s="10" t="s">
        <v>229</v>
      </c>
      <c r="BK25" s="10" t="s">
        <v>229</v>
      </c>
      <c r="BL25" s="10" t="s">
        <v>229</v>
      </c>
      <c r="BM25" s="10" t="s">
        <v>229</v>
      </c>
      <c r="BN25" s="10" t="s">
        <v>229</v>
      </c>
      <c r="BO25" s="10" t="s">
        <v>229</v>
      </c>
      <c r="BP25" s="10" t="s">
        <v>229</v>
      </c>
      <c r="BQ25" s="10"/>
      <c r="BR25" s="10"/>
      <c r="CP25" s="3">
        <f t="shared" si="18"/>
        <v>0</v>
      </c>
      <c r="CQ25" s="3">
        <f t="shared" si="19"/>
        <v>0</v>
      </c>
      <c r="CR25" s="3" t="str">
        <f t="shared" si="20"/>
        <v>カトゥリゲス鉱山2</v>
      </c>
      <c r="CS25" s="3" t="str">
        <f t="shared" ref="CS25:DV25" si="43">IF(INT(CS$3)&lt;&gt;CS$3,CT25,IF(INDEX($AO$13:$BR$65,MATCH($D25&amp;$E25,$AL$13:$AL$65,0),MATCH(CS$3,$AO$12:$BR$12,0))="","",INDEX($AO$13:$BR$65,MATCH($CR25,$AL$13:$AL$65,0),MATCH(CS$3,$AO$12:$BR$12,0))&amp;INDEX($AO$13:$BR$65,MATCH($CR25,$AL$13:$AL$65,0),MATCH(CS$3,$AO$12:$BR$12,0)+1)))</f>
        <v>マンイーター</v>
      </c>
      <c r="CT25" s="3" t="str">
        <f t="shared" si="43"/>
        <v>マンイーター</v>
      </c>
      <c r="CU25" s="3" t="str">
        <f t="shared" si="43"/>
        <v>ルーンのベル*</v>
      </c>
      <c r="CV25" s="3" t="str">
        <f t="shared" si="43"/>
        <v>ルーンのベル*</v>
      </c>
      <c r="CW25" s="3" t="str">
        <f t="shared" si="43"/>
        <v>バックラー</v>
      </c>
      <c r="CX25" s="3" t="str">
        <f t="shared" si="43"/>
        <v>バックラー</v>
      </c>
      <c r="CY25" s="3" t="str">
        <f t="shared" si="43"/>
        <v>アースペンダント</v>
      </c>
      <c r="CZ25" s="3" t="str">
        <f t="shared" si="43"/>
        <v>アースペンダント</v>
      </c>
      <c r="DA25" s="3" t="str">
        <f t="shared" si="43"/>
        <v/>
      </c>
      <c r="DB25" s="3" t="str">
        <f t="shared" si="43"/>
        <v/>
      </c>
      <c r="DC25" s="3" t="str">
        <f t="shared" si="43"/>
        <v/>
      </c>
      <c r="DD25" s="3" t="str">
        <f t="shared" si="43"/>
        <v/>
      </c>
      <c r="DE25" s="3" t="str">
        <f t="shared" si="43"/>
        <v/>
      </c>
      <c r="DF25" s="3" t="str">
        <f t="shared" si="43"/>
        <v/>
      </c>
      <c r="DG25" s="3" t="str">
        <f t="shared" si="43"/>
        <v/>
      </c>
      <c r="DH25" s="3" t="str">
        <f t="shared" si="43"/>
        <v/>
      </c>
      <c r="DI25" s="3" t="str">
        <f t="shared" si="43"/>
        <v/>
      </c>
      <c r="DJ25" s="3" t="str">
        <f t="shared" si="43"/>
        <v/>
      </c>
      <c r="DK25" s="3" t="str">
        <f t="shared" si="43"/>
        <v/>
      </c>
      <c r="DL25" s="3" t="str">
        <f t="shared" si="43"/>
        <v/>
      </c>
      <c r="DM25" s="3" t="str">
        <f t="shared" si="43"/>
        <v/>
      </c>
      <c r="DN25" s="3" t="str">
        <f t="shared" si="43"/>
        <v/>
      </c>
      <c r="DO25" s="3" t="str">
        <f t="shared" si="43"/>
        <v/>
      </c>
      <c r="DP25" s="3" t="str">
        <f t="shared" si="43"/>
        <v/>
      </c>
      <c r="DQ25" s="3" t="str">
        <f t="shared" si="43"/>
        <v/>
      </c>
      <c r="DR25" s="3" t="str">
        <f t="shared" si="43"/>
        <v/>
      </c>
      <c r="DS25" s="3" t="str">
        <f t="shared" si="43"/>
        <v/>
      </c>
      <c r="DT25" s="3" t="str">
        <f t="shared" si="43"/>
        <v/>
      </c>
      <c r="DU25" s="3" t="str">
        <f t="shared" si="43"/>
        <v/>
      </c>
      <c r="DV25" s="3" t="str">
        <f t="shared" si="43"/>
        <v/>
      </c>
    </row>
    <row r="26" spans="2:126" x14ac:dyDescent="0.4">
      <c r="B26" s="6"/>
      <c r="C26" s="4">
        <v>8</v>
      </c>
      <c r="D26" s="6" t="s">
        <v>155</v>
      </c>
      <c r="E26" s="85">
        <v>2</v>
      </c>
      <c r="F26" s="6"/>
      <c r="G26" s="5" t="str">
        <f t="shared" si="3"/>
        <v>アイスブランド</v>
      </c>
      <c r="H26" s="6"/>
      <c r="I26" s="5" t="str">
        <f t="shared" si="4"/>
        <v>ワンダーワンド</v>
      </c>
      <c r="J26" s="6"/>
      <c r="K26" s="5" t="str">
        <f t="shared" si="5"/>
        <v>ワンダーバングル</v>
      </c>
      <c r="L26" s="6"/>
      <c r="M26" s="5" t="str">
        <f t="shared" si="6"/>
        <v>スターペンダント</v>
      </c>
      <c r="N26" s="6"/>
      <c r="O26" s="5" t="str">
        <f t="shared" si="7"/>
        <v>ケアルリング</v>
      </c>
      <c r="P26" s="6"/>
      <c r="Q26" s="5" t="str">
        <f t="shared" si="8"/>
        <v>フレイムタン</v>
      </c>
      <c r="R26" s="6"/>
      <c r="S26" s="5" t="str">
        <f t="shared" si="9"/>
        <v>ノアのリュート</v>
      </c>
      <c r="T26" s="6"/>
      <c r="U26" s="5" t="str">
        <f t="shared" si="10"/>
        <v>くまちゃん</v>
      </c>
      <c r="V26" s="6"/>
      <c r="W26" s="5" t="str">
        <f t="shared" si="11"/>
        <v/>
      </c>
      <c r="X26" s="6"/>
      <c r="Y26" s="5" t="str">
        <f t="shared" si="12"/>
        <v/>
      </c>
      <c r="Z26" s="6"/>
      <c r="AA26" s="5" t="str">
        <f t="shared" si="13"/>
        <v/>
      </c>
      <c r="AB26" s="6"/>
      <c r="AC26" s="5" t="str">
        <f t="shared" si="14"/>
        <v/>
      </c>
      <c r="AD26" s="6"/>
      <c r="AE26" s="5" t="str">
        <f t="shared" si="15"/>
        <v/>
      </c>
      <c r="AF26" s="6"/>
      <c r="AG26" s="5" t="str">
        <f t="shared" si="16"/>
        <v/>
      </c>
      <c r="AH26" s="6"/>
      <c r="AI26" s="5" t="str">
        <f t="shared" si="17"/>
        <v/>
      </c>
      <c r="AL26" s="7" t="str">
        <f t="shared" si="30"/>
        <v>リバーベル街道2</v>
      </c>
      <c r="AM26" s="8" t="s">
        <v>0</v>
      </c>
      <c r="AN26" s="12">
        <v>2</v>
      </c>
      <c r="AO26" s="10" t="s">
        <v>46</v>
      </c>
      <c r="AP26" s="10" t="s">
        <v>229</v>
      </c>
      <c r="AQ26" s="10" t="s">
        <v>68</v>
      </c>
      <c r="AR26" s="10" t="s">
        <v>228</v>
      </c>
      <c r="AS26" s="11" t="s">
        <v>43</v>
      </c>
      <c r="AT26" s="10" t="s">
        <v>229</v>
      </c>
      <c r="AU26" s="11" t="s">
        <v>230</v>
      </c>
      <c r="AV26" s="11" t="s">
        <v>273</v>
      </c>
      <c r="AW26" s="11" t="s">
        <v>229</v>
      </c>
      <c r="AX26" s="11" t="s">
        <v>229</v>
      </c>
      <c r="AY26" s="10" t="s">
        <v>229</v>
      </c>
      <c r="AZ26" s="10" t="s">
        <v>229</v>
      </c>
      <c r="BA26" s="10" t="s">
        <v>229</v>
      </c>
      <c r="BB26" s="10" t="s">
        <v>229</v>
      </c>
      <c r="BC26" s="10" t="s">
        <v>229</v>
      </c>
      <c r="BD26" s="10" t="s">
        <v>229</v>
      </c>
      <c r="BE26" s="10" t="s">
        <v>229</v>
      </c>
      <c r="BF26" s="10" t="s">
        <v>229</v>
      </c>
      <c r="BG26" s="10" t="s">
        <v>229</v>
      </c>
      <c r="BH26" s="10" t="s">
        <v>229</v>
      </c>
      <c r="BI26" s="10" t="s">
        <v>229</v>
      </c>
      <c r="BJ26" s="10" t="s">
        <v>229</v>
      </c>
      <c r="BK26" s="10" t="s">
        <v>229</v>
      </c>
      <c r="BL26" s="10" t="s">
        <v>229</v>
      </c>
      <c r="BM26" s="10" t="s">
        <v>229</v>
      </c>
      <c r="BN26" s="10" t="s">
        <v>229</v>
      </c>
      <c r="BO26" s="10" t="s">
        <v>229</v>
      </c>
      <c r="BP26" s="10" t="s">
        <v>229</v>
      </c>
      <c r="BQ26" s="10"/>
      <c r="BR26" s="10"/>
      <c r="CP26" s="3">
        <f t="shared" si="18"/>
        <v>0</v>
      </c>
      <c r="CQ26" s="3">
        <f t="shared" si="19"/>
        <v>0</v>
      </c>
      <c r="CR26" s="3" t="str">
        <f t="shared" si="20"/>
        <v>コナル・クルハ湿原2</v>
      </c>
      <c r="CS26" s="3" t="str">
        <f t="shared" ref="CS26:DV26" si="44">IF(INT(CS$3)&lt;&gt;CS$3,CT26,IF(INDEX($AO$13:$BR$65,MATCH($D26&amp;$E26,$AL$13:$AL$65,0),MATCH(CS$3,$AO$12:$BR$12,0))="","",INDEX($AO$13:$BR$65,MATCH($CR26,$AL$13:$AL$65,0),MATCH(CS$3,$AO$12:$BR$12,0))&amp;INDEX($AO$13:$BR$65,MATCH($CR26,$AL$13:$AL$65,0),MATCH(CS$3,$AO$12:$BR$12,0)+1)))</f>
        <v>アイスブランド</v>
      </c>
      <c r="CT26" s="3" t="str">
        <f t="shared" si="44"/>
        <v>アイスブランド</v>
      </c>
      <c r="CU26" s="3" t="str">
        <f t="shared" si="44"/>
        <v>ワンダーワンド</v>
      </c>
      <c r="CV26" s="3" t="str">
        <f t="shared" si="44"/>
        <v>ワンダーワンド</v>
      </c>
      <c r="CW26" s="3" t="str">
        <f t="shared" si="44"/>
        <v>ワンダーバングル</v>
      </c>
      <c r="CX26" s="3" t="str">
        <f t="shared" si="44"/>
        <v>ワンダーバングル</v>
      </c>
      <c r="CY26" s="3" t="str">
        <f t="shared" si="44"/>
        <v>スターペンダント*</v>
      </c>
      <c r="CZ26" s="3" t="str">
        <f t="shared" si="44"/>
        <v>スターペンダント*</v>
      </c>
      <c r="DA26" s="3" t="str">
        <f t="shared" si="44"/>
        <v>ケアルリング*#</v>
      </c>
      <c r="DB26" s="3" t="str">
        <f t="shared" si="44"/>
        <v>ケアルリング*#</v>
      </c>
      <c r="DC26" s="3" t="str">
        <f t="shared" si="44"/>
        <v>フレイムタン#</v>
      </c>
      <c r="DD26" s="3" t="str">
        <f t="shared" si="44"/>
        <v>フレイムタン#</v>
      </c>
      <c r="DE26" s="3" t="str">
        <f t="shared" si="44"/>
        <v>ノアのリュート*#</v>
      </c>
      <c r="DF26" s="3" t="str">
        <f t="shared" si="44"/>
        <v>ノアのリュート*#</v>
      </c>
      <c r="DG26" s="3" t="str">
        <f t="shared" si="44"/>
        <v>くまちゃん#</v>
      </c>
      <c r="DH26" s="3" t="str">
        <f t="shared" si="44"/>
        <v>くまちゃん#</v>
      </c>
      <c r="DI26" s="3" t="str">
        <f t="shared" si="44"/>
        <v/>
      </c>
      <c r="DJ26" s="3" t="str">
        <f t="shared" si="44"/>
        <v/>
      </c>
      <c r="DK26" s="3" t="str">
        <f t="shared" si="44"/>
        <v/>
      </c>
      <c r="DL26" s="3" t="str">
        <f t="shared" si="44"/>
        <v/>
      </c>
      <c r="DM26" s="3" t="str">
        <f t="shared" si="44"/>
        <v/>
      </c>
      <c r="DN26" s="3" t="str">
        <f t="shared" si="44"/>
        <v/>
      </c>
      <c r="DO26" s="3" t="str">
        <f t="shared" si="44"/>
        <v/>
      </c>
      <c r="DP26" s="3" t="str">
        <f t="shared" si="44"/>
        <v/>
      </c>
      <c r="DQ26" s="3" t="str">
        <f t="shared" si="44"/>
        <v/>
      </c>
      <c r="DR26" s="3" t="str">
        <f t="shared" si="44"/>
        <v/>
      </c>
      <c r="DS26" s="3" t="str">
        <f t="shared" si="44"/>
        <v/>
      </c>
      <c r="DT26" s="3" t="str">
        <f t="shared" si="44"/>
        <v/>
      </c>
      <c r="DU26" s="3" t="str">
        <f t="shared" si="44"/>
        <v/>
      </c>
      <c r="DV26" s="3" t="str">
        <f t="shared" si="44"/>
        <v/>
      </c>
    </row>
    <row r="27" spans="2:126" x14ac:dyDescent="0.4">
      <c r="B27" s="6"/>
      <c r="C27" s="4">
        <v>8</v>
      </c>
      <c r="D27" s="6" t="s">
        <v>16</v>
      </c>
      <c r="E27" s="85">
        <v>2</v>
      </c>
      <c r="F27" s="6"/>
      <c r="G27" s="5" t="str">
        <f t="shared" si="3"/>
        <v>きばのおまもり</v>
      </c>
      <c r="H27" s="6"/>
      <c r="I27" s="5" t="str">
        <f t="shared" si="4"/>
        <v>ひかりのじてん</v>
      </c>
      <c r="J27" s="6"/>
      <c r="K27" s="5" t="str">
        <f t="shared" si="5"/>
        <v>くろずきん</v>
      </c>
      <c r="L27" s="6"/>
      <c r="M27" s="5" t="str">
        <f t="shared" si="6"/>
        <v>ムーンペンダント</v>
      </c>
      <c r="N27" s="6"/>
      <c r="O27" s="5" t="str">
        <f t="shared" si="7"/>
        <v>オーガキラー</v>
      </c>
      <c r="P27" s="6"/>
      <c r="Q27" s="5" t="str">
        <f t="shared" si="8"/>
        <v>フレイムタン</v>
      </c>
      <c r="R27" s="6"/>
      <c r="S27" s="5" t="str">
        <f t="shared" si="9"/>
        <v>キャンディリング</v>
      </c>
      <c r="T27" s="6"/>
      <c r="U27" s="5" t="str">
        <f t="shared" si="10"/>
        <v>あかいくつ</v>
      </c>
      <c r="V27" s="6"/>
      <c r="W27" s="5" t="str">
        <f t="shared" si="11"/>
        <v>エルフのマント</v>
      </c>
      <c r="X27" s="6"/>
      <c r="Y27" s="5" t="str">
        <f t="shared" si="12"/>
        <v/>
      </c>
      <c r="Z27" s="6"/>
      <c r="AA27" s="5" t="str">
        <f t="shared" si="13"/>
        <v/>
      </c>
      <c r="AB27" s="6"/>
      <c r="AC27" s="5" t="str">
        <f t="shared" si="14"/>
        <v/>
      </c>
      <c r="AD27" s="6"/>
      <c r="AE27" s="5" t="str">
        <f t="shared" si="15"/>
        <v/>
      </c>
      <c r="AF27" s="6"/>
      <c r="AG27" s="5" t="str">
        <f t="shared" si="16"/>
        <v/>
      </c>
      <c r="AH27" s="6"/>
      <c r="AI27" s="5" t="str">
        <f t="shared" si="17"/>
        <v/>
      </c>
      <c r="AL27" s="7" t="str">
        <f t="shared" si="30"/>
        <v>キノコの森2</v>
      </c>
      <c r="AM27" s="8" t="s">
        <v>69</v>
      </c>
      <c r="AN27" s="12">
        <v>2</v>
      </c>
      <c r="AO27" s="10" t="s">
        <v>70</v>
      </c>
      <c r="AP27" s="10" t="s">
        <v>228</v>
      </c>
      <c r="AQ27" s="10" t="s">
        <v>71</v>
      </c>
      <c r="AR27" s="10" t="s">
        <v>228</v>
      </c>
      <c r="AS27" s="11" t="s">
        <v>43</v>
      </c>
      <c r="AT27" s="10" t="s">
        <v>229</v>
      </c>
      <c r="AU27" s="11" t="s">
        <v>45</v>
      </c>
      <c r="AV27" s="10" t="s">
        <v>229</v>
      </c>
      <c r="AW27" s="11" t="s">
        <v>230</v>
      </c>
      <c r="AX27" s="11" t="s">
        <v>273</v>
      </c>
      <c r="AY27" s="10" t="s">
        <v>97</v>
      </c>
      <c r="AZ27" s="10" t="s">
        <v>273</v>
      </c>
      <c r="BA27" s="10" t="s">
        <v>229</v>
      </c>
      <c r="BB27" s="10" t="s">
        <v>229</v>
      </c>
      <c r="BC27" s="10" t="s">
        <v>229</v>
      </c>
      <c r="BD27" s="10" t="s">
        <v>229</v>
      </c>
      <c r="BE27" s="10" t="s">
        <v>229</v>
      </c>
      <c r="BF27" s="10" t="s">
        <v>229</v>
      </c>
      <c r="BG27" s="10" t="s">
        <v>229</v>
      </c>
      <c r="BH27" s="10" t="s">
        <v>229</v>
      </c>
      <c r="BI27" s="10" t="s">
        <v>229</v>
      </c>
      <c r="BJ27" s="10" t="s">
        <v>229</v>
      </c>
      <c r="BK27" s="10" t="s">
        <v>229</v>
      </c>
      <c r="BL27" s="10" t="s">
        <v>229</v>
      </c>
      <c r="BM27" s="10" t="s">
        <v>229</v>
      </c>
      <c r="BN27" s="10" t="s">
        <v>229</v>
      </c>
      <c r="BO27" s="10" t="s">
        <v>229</v>
      </c>
      <c r="BP27" s="10" t="s">
        <v>229</v>
      </c>
      <c r="BQ27" s="10"/>
      <c r="BR27" s="10"/>
      <c r="CP27" s="3">
        <f t="shared" si="18"/>
        <v>0</v>
      </c>
      <c r="CQ27" s="3">
        <f t="shared" si="19"/>
        <v>0</v>
      </c>
      <c r="CR27" s="3" t="str">
        <f t="shared" si="20"/>
        <v>ジャック・モキートの館2</v>
      </c>
      <c r="CS27" s="3" t="str">
        <f t="shared" ref="CS27:DV27" si="45">IF(INT(CS$3)&lt;&gt;CS$3,CT27,IF(INDEX($AO$13:$BR$65,MATCH($D27&amp;$E27,$AL$13:$AL$65,0),MATCH(CS$3,$AO$12:$BR$12,0))="","",INDEX($AO$13:$BR$65,MATCH($CR27,$AL$13:$AL$65,0),MATCH(CS$3,$AO$12:$BR$12,0))&amp;INDEX($AO$13:$BR$65,MATCH($CR27,$AL$13:$AL$65,0),MATCH(CS$3,$AO$12:$BR$12,0)+1)))</f>
        <v>きばのおまもり</v>
      </c>
      <c r="CT27" s="3" t="str">
        <f t="shared" si="45"/>
        <v>きばのおまもり</v>
      </c>
      <c r="CU27" s="3" t="str">
        <f t="shared" si="45"/>
        <v>ひかりのじてん</v>
      </c>
      <c r="CV27" s="3" t="str">
        <f t="shared" si="45"/>
        <v>ひかりのじてん</v>
      </c>
      <c r="CW27" s="3" t="str">
        <f t="shared" si="45"/>
        <v>くろずきん</v>
      </c>
      <c r="CX27" s="3" t="str">
        <f t="shared" si="45"/>
        <v>くろずきん</v>
      </c>
      <c r="CY27" s="3" t="str">
        <f t="shared" si="45"/>
        <v>ムーンペンダント</v>
      </c>
      <c r="CZ27" s="3" t="str">
        <f t="shared" si="45"/>
        <v>ムーンペンダント</v>
      </c>
      <c r="DA27" s="3" t="str">
        <f t="shared" si="45"/>
        <v>オーガキラー#</v>
      </c>
      <c r="DB27" s="3" t="str">
        <f t="shared" si="45"/>
        <v>オーガキラー#</v>
      </c>
      <c r="DC27" s="3" t="str">
        <f t="shared" si="45"/>
        <v>フレイムタン#</v>
      </c>
      <c r="DD27" s="3" t="str">
        <f t="shared" si="45"/>
        <v>フレイムタン#</v>
      </c>
      <c r="DE27" s="3" t="str">
        <f t="shared" si="45"/>
        <v>キャンディリング#</v>
      </c>
      <c r="DF27" s="3" t="str">
        <f t="shared" si="45"/>
        <v>キャンディリング#</v>
      </c>
      <c r="DG27" s="3" t="str">
        <f t="shared" si="45"/>
        <v>あかいくつ#</v>
      </c>
      <c r="DH27" s="3" t="str">
        <f t="shared" si="45"/>
        <v>あかいくつ#</v>
      </c>
      <c r="DI27" s="3" t="str">
        <f t="shared" si="45"/>
        <v>エルフのマント#</v>
      </c>
      <c r="DJ27" s="3" t="str">
        <f t="shared" si="45"/>
        <v>エルフのマント#</v>
      </c>
      <c r="DK27" s="3" t="str">
        <f t="shared" si="45"/>
        <v/>
      </c>
      <c r="DL27" s="3" t="str">
        <f t="shared" si="45"/>
        <v/>
      </c>
      <c r="DM27" s="3" t="str">
        <f t="shared" si="45"/>
        <v/>
      </c>
      <c r="DN27" s="3" t="str">
        <f t="shared" si="45"/>
        <v/>
      </c>
      <c r="DO27" s="3" t="str">
        <f t="shared" si="45"/>
        <v/>
      </c>
      <c r="DP27" s="3" t="str">
        <f t="shared" si="45"/>
        <v/>
      </c>
      <c r="DQ27" s="3" t="str">
        <f t="shared" si="45"/>
        <v/>
      </c>
      <c r="DR27" s="3" t="str">
        <f t="shared" si="45"/>
        <v/>
      </c>
      <c r="DS27" s="3" t="str">
        <f t="shared" si="45"/>
        <v/>
      </c>
      <c r="DT27" s="3" t="str">
        <f t="shared" si="45"/>
        <v/>
      </c>
      <c r="DU27" s="3" t="str">
        <f t="shared" si="45"/>
        <v/>
      </c>
      <c r="DV27" s="3" t="str">
        <f t="shared" si="45"/>
        <v/>
      </c>
    </row>
    <row r="28" spans="2:126" x14ac:dyDescent="0.4">
      <c r="B28" s="6"/>
      <c r="C28" s="4">
        <v>9</v>
      </c>
      <c r="D28" s="6" t="s">
        <v>7</v>
      </c>
      <c r="E28" s="85">
        <v>2</v>
      </c>
      <c r="F28" s="6"/>
      <c r="G28" s="5" t="str">
        <f t="shared" si="3"/>
        <v>マンイーター</v>
      </c>
      <c r="H28" s="6"/>
      <c r="I28" s="5" t="str">
        <f t="shared" si="4"/>
        <v>キャンディリング</v>
      </c>
      <c r="J28" s="6"/>
      <c r="K28" s="5" t="str">
        <f t="shared" si="5"/>
        <v>ねずみのしっぽ</v>
      </c>
      <c r="L28" s="6"/>
      <c r="M28" s="5" t="str">
        <f t="shared" si="6"/>
        <v>チョコボポケット</v>
      </c>
      <c r="N28" s="6"/>
      <c r="O28" s="5" t="str">
        <f t="shared" si="7"/>
        <v>えんげつりん</v>
      </c>
      <c r="P28" s="6"/>
      <c r="Q28" s="5" t="str">
        <f t="shared" si="8"/>
        <v>きんのかみかざり</v>
      </c>
      <c r="R28" s="6"/>
      <c r="S28" s="5" t="str">
        <f t="shared" si="9"/>
        <v/>
      </c>
      <c r="T28" s="6"/>
      <c r="U28" s="5" t="str">
        <f t="shared" si="10"/>
        <v/>
      </c>
      <c r="V28" s="6"/>
      <c r="W28" s="5" t="str">
        <f t="shared" si="11"/>
        <v/>
      </c>
      <c r="X28" s="6"/>
      <c r="Y28" s="5" t="str">
        <f t="shared" si="12"/>
        <v/>
      </c>
      <c r="Z28" s="6"/>
      <c r="AA28" s="5" t="str">
        <f t="shared" si="13"/>
        <v/>
      </c>
      <c r="AB28" s="6"/>
      <c r="AC28" s="5" t="str">
        <f t="shared" si="14"/>
        <v/>
      </c>
      <c r="AD28" s="6"/>
      <c r="AE28" s="5" t="str">
        <f t="shared" si="15"/>
        <v/>
      </c>
      <c r="AF28" s="6"/>
      <c r="AG28" s="5" t="str">
        <f t="shared" si="16"/>
        <v/>
      </c>
      <c r="AH28" s="6"/>
      <c r="AI28" s="5" t="str">
        <f t="shared" si="17"/>
        <v/>
      </c>
      <c r="AL28" s="7" t="str">
        <f t="shared" si="30"/>
        <v>カトゥリゲス鉱山2</v>
      </c>
      <c r="AM28" s="8" t="s">
        <v>72</v>
      </c>
      <c r="AN28" s="12">
        <v>2</v>
      </c>
      <c r="AO28" s="10" t="s">
        <v>70</v>
      </c>
      <c r="AP28" s="10" t="s">
        <v>229</v>
      </c>
      <c r="AQ28" s="10" t="s">
        <v>73</v>
      </c>
      <c r="AR28" s="10" t="s">
        <v>228</v>
      </c>
      <c r="AS28" s="10" t="s">
        <v>43</v>
      </c>
      <c r="AT28" s="10" t="s">
        <v>229</v>
      </c>
      <c r="AU28" s="10" t="s">
        <v>45</v>
      </c>
      <c r="AV28" s="10" t="s">
        <v>229</v>
      </c>
      <c r="AW28" s="10" t="s">
        <v>229</v>
      </c>
      <c r="AX28" s="10" t="s">
        <v>229</v>
      </c>
      <c r="AY28" s="10" t="s">
        <v>229</v>
      </c>
      <c r="AZ28" s="10" t="s">
        <v>229</v>
      </c>
      <c r="BA28" s="10" t="s">
        <v>229</v>
      </c>
      <c r="BB28" s="10" t="s">
        <v>229</v>
      </c>
      <c r="BC28" s="10" t="s">
        <v>229</v>
      </c>
      <c r="BD28" s="10" t="s">
        <v>229</v>
      </c>
      <c r="BE28" s="10" t="s">
        <v>229</v>
      </c>
      <c r="BF28" s="10" t="s">
        <v>229</v>
      </c>
      <c r="BG28" s="10" t="s">
        <v>229</v>
      </c>
      <c r="BH28" s="10" t="s">
        <v>229</v>
      </c>
      <c r="BI28" s="10" t="s">
        <v>229</v>
      </c>
      <c r="BJ28" s="10" t="s">
        <v>229</v>
      </c>
      <c r="BK28" s="10" t="s">
        <v>229</v>
      </c>
      <c r="BL28" s="10" t="s">
        <v>229</v>
      </c>
      <c r="BM28" s="10" t="s">
        <v>229</v>
      </c>
      <c r="BN28" s="10" t="s">
        <v>229</v>
      </c>
      <c r="BO28" s="10" t="s">
        <v>229</v>
      </c>
      <c r="BP28" s="10" t="s">
        <v>229</v>
      </c>
      <c r="BQ28" s="10"/>
      <c r="BR28" s="10"/>
      <c r="CP28" s="3">
        <f t="shared" si="18"/>
        <v>0</v>
      </c>
      <c r="CQ28" s="3">
        <f t="shared" si="19"/>
        <v>0</v>
      </c>
      <c r="CR28" s="3" t="str">
        <f t="shared" si="20"/>
        <v>デーモンズ・コート2</v>
      </c>
      <c r="CS28" s="3" t="str">
        <f t="shared" ref="CS28:DV28" si="46">IF(INT(CS$3)&lt;&gt;CS$3,CT28,IF(INDEX($AO$13:$BR$65,MATCH($D28&amp;$E28,$AL$13:$AL$65,0),MATCH(CS$3,$AO$12:$BR$12,0))="","",INDEX($AO$13:$BR$65,MATCH($CR28,$AL$13:$AL$65,0),MATCH(CS$3,$AO$12:$BR$12,0))&amp;INDEX($AO$13:$BR$65,MATCH($CR28,$AL$13:$AL$65,0),MATCH(CS$3,$AO$12:$BR$12,0)+1)))</f>
        <v>マンイーター*</v>
      </c>
      <c r="CT28" s="3" t="str">
        <f t="shared" si="46"/>
        <v>マンイーター*</v>
      </c>
      <c r="CU28" s="3" t="str">
        <f t="shared" si="46"/>
        <v>キャンディリング*</v>
      </c>
      <c r="CV28" s="3" t="str">
        <f t="shared" si="46"/>
        <v>キャンディリング*</v>
      </c>
      <c r="CW28" s="3" t="str">
        <f t="shared" si="46"/>
        <v>ねずみのしっぽ*</v>
      </c>
      <c r="CX28" s="3" t="str">
        <f t="shared" si="46"/>
        <v>ねずみのしっぽ*</v>
      </c>
      <c r="CY28" s="3" t="str">
        <f t="shared" si="46"/>
        <v>チョコボポケット</v>
      </c>
      <c r="CZ28" s="3" t="str">
        <f t="shared" si="46"/>
        <v>チョコボポケット</v>
      </c>
      <c r="DA28" s="3" t="str">
        <f t="shared" si="46"/>
        <v>えんげつりん*#</v>
      </c>
      <c r="DB28" s="3" t="str">
        <f t="shared" si="46"/>
        <v>えんげつりん*#</v>
      </c>
      <c r="DC28" s="3" t="str">
        <f t="shared" si="46"/>
        <v>きんのかみかざり#</v>
      </c>
      <c r="DD28" s="3" t="str">
        <f t="shared" si="46"/>
        <v>きんのかみかざり#</v>
      </c>
      <c r="DE28" s="3" t="str">
        <f t="shared" si="46"/>
        <v/>
      </c>
      <c r="DF28" s="3" t="str">
        <f t="shared" si="46"/>
        <v/>
      </c>
      <c r="DG28" s="3" t="str">
        <f t="shared" si="46"/>
        <v/>
      </c>
      <c r="DH28" s="3" t="str">
        <f t="shared" si="46"/>
        <v/>
      </c>
      <c r="DI28" s="3" t="str">
        <f t="shared" si="46"/>
        <v/>
      </c>
      <c r="DJ28" s="3" t="str">
        <f t="shared" si="46"/>
        <v/>
      </c>
      <c r="DK28" s="3" t="str">
        <f t="shared" si="46"/>
        <v/>
      </c>
      <c r="DL28" s="3" t="str">
        <f t="shared" si="46"/>
        <v/>
      </c>
      <c r="DM28" s="3" t="str">
        <f t="shared" si="46"/>
        <v/>
      </c>
      <c r="DN28" s="3" t="str">
        <f t="shared" si="46"/>
        <v/>
      </c>
      <c r="DO28" s="3" t="str">
        <f t="shared" si="46"/>
        <v/>
      </c>
      <c r="DP28" s="3" t="str">
        <f t="shared" si="46"/>
        <v/>
      </c>
      <c r="DQ28" s="3" t="str">
        <f t="shared" si="46"/>
        <v/>
      </c>
      <c r="DR28" s="3" t="str">
        <f t="shared" si="46"/>
        <v/>
      </c>
      <c r="DS28" s="3" t="str">
        <f t="shared" si="46"/>
        <v/>
      </c>
      <c r="DT28" s="3" t="str">
        <f t="shared" si="46"/>
        <v/>
      </c>
      <c r="DU28" s="3" t="str">
        <f t="shared" si="46"/>
        <v/>
      </c>
      <c r="DV28" s="3" t="str">
        <f t="shared" si="46"/>
        <v/>
      </c>
    </row>
    <row r="29" spans="2:126" x14ac:dyDescent="0.4">
      <c r="B29" s="6"/>
      <c r="C29" s="4">
        <v>9</v>
      </c>
      <c r="D29" s="6" t="s">
        <v>11</v>
      </c>
      <c r="E29" s="85">
        <v>2</v>
      </c>
      <c r="F29" s="6"/>
      <c r="G29" s="5" t="str">
        <f t="shared" si="3"/>
        <v>アイスブランド</v>
      </c>
      <c r="H29" s="6"/>
      <c r="I29" s="5" t="str">
        <f t="shared" si="4"/>
        <v>ワンダーワンド</v>
      </c>
      <c r="J29" s="6"/>
      <c r="K29" s="5" t="str">
        <f t="shared" si="5"/>
        <v>チキンナイフ</v>
      </c>
      <c r="L29" s="6"/>
      <c r="M29" s="5" t="str">
        <f t="shared" si="6"/>
        <v>スターペンダント</v>
      </c>
      <c r="N29" s="6"/>
      <c r="O29" s="5" t="str">
        <f t="shared" si="7"/>
        <v/>
      </c>
      <c r="P29" s="6"/>
      <c r="Q29" s="5" t="str">
        <f t="shared" si="8"/>
        <v/>
      </c>
      <c r="R29" s="6"/>
      <c r="S29" s="5" t="str">
        <f t="shared" si="9"/>
        <v/>
      </c>
      <c r="T29" s="6"/>
      <c r="U29" s="5" t="str">
        <f t="shared" si="10"/>
        <v/>
      </c>
      <c r="V29" s="6"/>
      <c r="W29" s="5" t="str">
        <f t="shared" si="11"/>
        <v/>
      </c>
      <c r="X29" s="6"/>
      <c r="Y29" s="5" t="str">
        <f t="shared" si="12"/>
        <v/>
      </c>
      <c r="Z29" s="6"/>
      <c r="AA29" s="5" t="str">
        <f t="shared" si="13"/>
        <v/>
      </c>
      <c r="AB29" s="6"/>
      <c r="AC29" s="5" t="str">
        <f t="shared" si="14"/>
        <v/>
      </c>
      <c r="AD29" s="6"/>
      <c r="AE29" s="5" t="str">
        <f t="shared" si="15"/>
        <v/>
      </c>
      <c r="AF29" s="6"/>
      <c r="AG29" s="5" t="str">
        <f t="shared" si="16"/>
        <v/>
      </c>
      <c r="AH29" s="6"/>
      <c r="AI29" s="5" t="str">
        <f t="shared" si="17"/>
        <v/>
      </c>
      <c r="AL29" s="7" t="str">
        <f t="shared" si="30"/>
        <v>ゴブリンの壁2</v>
      </c>
      <c r="AM29" s="8" t="s">
        <v>64</v>
      </c>
      <c r="AN29" s="12">
        <v>2</v>
      </c>
      <c r="AO29" s="10" t="s">
        <v>65</v>
      </c>
      <c r="AP29" s="10" t="s">
        <v>228</v>
      </c>
      <c r="AQ29" s="10" t="s">
        <v>66</v>
      </c>
      <c r="AR29" s="10" t="s">
        <v>228</v>
      </c>
      <c r="AS29" s="10" t="s">
        <v>67</v>
      </c>
      <c r="AT29" s="10" t="s">
        <v>228</v>
      </c>
      <c r="AU29" s="10" t="s">
        <v>44</v>
      </c>
      <c r="AV29" s="10" t="s">
        <v>229</v>
      </c>
      <c r="AW29" s="10" t="s">
        <v>229</v>
      </c>
      <c r="AX29" s="10" t="s">
        <v>229</v>
      </c>
      <c r="AY29" s="10" t="s">
        <v>229</v>
      </c>
      <c r="AZ29" s="10" t="s">
        <v>229</v>
      </c>
      <c r="BA29" s="10" t="s">
        <v>229</v>
      </c>
      <c r="BB29" s="10" t="s">
        <v>229</v>
      </c>
      <c r="BC29" s="10" t="s">
        <v>229</v>
      </c>
      <c r="BD29" s="10" t="s">
        <v>229</v>
      </c>
      <c r="BE29" s="10" t="s">
        <v>229</v>
      </c>
      <c r="BF29" s="10" t="s">
        <v>229</v>
      </c>
      <c r="BG29" s="10" t="s">
        <v>229</v>
      </c>
      <c r="BH29" s="10" t="s">
        <v>229</v>
      </c>
      <c r="BI29" s="10" t="s">
        <v>229</v>
      </c>
      <c r="BJ29" s="10" t="s">
        <v>229</v>
      </c>
      <c r="BK29" s="10" t="s">
        <v>229</v>
      </c>
      <c r="BL29" s="10" t="s">
        <v>229</v>
      </c>
      <c r="BM29" s="10" t="s">
        <v>229</v>
      </c>
      <c r="BN29" s="10" t="s">
        <v>229</v>
      </c>
      <c r="BO29" s="10" t="s">
        <v>229</v>
      </c>
      <c r="BP29" s="10" t="s">
        <v>229</v>
      </c>
      <c r="BQ29" s="10"/>
      <c r="BR29" s="10"/>
      <c r="CP29" s="3">
        <f t="shared" si="18"/>
        <v>0</v>
      </c>
      <c r="CQ29" s="3">
        <f t="shared" si="19"/>
        <v>0</v>
      </c>
      <c r="CR29" s="3" t="str">
        <f t="shared" si="20"/>
        <v>レベナ・テ・ラ2</v>
      </c>
      <c r="CS29" s="3" t="str">
        <f t="shared" ref="CS29:DV29" si="47">IF(INT(CS$3)&lt;&gt;CS$3,CT29,IF(INDEX($AO$13:$BR$65,MATCH($D29&amp;$E29,$AL$13:$AL$65,0),MATCH(CS$3,$AO$12:$BR$12,0))="","",INDEX($AO$13:$BR$65,MATCH($CR29,$AL$13:$AL$65,0),MATCH(CS$3,$AO$12:$BR$12,0))&amp;INDEX($AO$13:$BR$65,MATCH($CR29,$AL$13:$AL$65,0),MATCH(CS$3,$AO$12:$BR$12,0)+1)))</f>
        <v>アイスブランド</v>
      </c>
      <c r="CT29" s="3" t="str">
        <f t="shared" si="47"/>
        <v>アイスブランド</v>
      </c>
      <c r="CU29" s="3" t="str">
        <f t="shared" si="47"/>
        <v>ワンダーワンド</v>
      </c>
      <c r="CV29" s="3" t="str">
        <f t="shared" si="47"/>
        <v>ワンダーワンド</v>
      </c>
      <c r="CW29" s="3" t="str">
        <f t="shared" si="47"/>
        <v>チキンナイフ</v>
      </c>
      <c r="CX29" s="3" t="str">
        <f t="shared" si="47"/>
        <v>チキンナイフ</v>
      </c>
      <c r="CY29" s="3" t="str">
        <f t="shared" si="47"/>
        <v>スターペンダント</v>
      </c>
      <c r="CZ29" s="3" t="str">
        <f t="shared" si="47"/>
        <v>スターペンダント</v>
      </c>
      <c r="DA29" s="3" t="str">
        <f t="shared" si="47"/>
        <v/>
      </c>
      <c r="DB29" s="3" t="str">
        <f t="shared" si="47"/>
        <v/>
      </c>
      <c r="DC29" s="3" t="str">
        <f t="shared" si="47"/>
        <v/>
      </c>
      <c r="DD29" s="3" t="str">
        <f t="shared" si="47"/>
        <v/>
      </c>
      <c r="DE29" s="3" t="str">
        <f t="shared" si="47"/>
        <v/>
      </c>
      <c r="DF29" s="3" t="str">
        <f t="shared" si="47"/>
        <v/>
      </c>
      <c r="DG29" s="3" t="str">
        <f t="shared" si="47"/>
        <v/>
      </c>
      <c r="DH29" s="3" t="str">
        <f t="shared" si="47"/>
        <v/>
      </c>
      <c r="DI29" s="3" t="str">
        <f t="shared" si="47"/>
        <v/>
      </c>
      <c r="DJ29" s="3" t="str">
        <f t="shared" si="47"/>
        <v/>
      </c>
      <c r="DK29" s="3" t="str">
        <f t="shared" si="47"/>
        <v/>
      </c>
      <c r="DL29" s="3" t="str">
        <f t="shared" si="47"/>
        <v/>
      </c>
      <c r="DM29" s="3" t="str">
        <f t="shared" si="47"/>
        <v/>
      </c>
      <c r="DN29" s="3" t="str">
        <f t="shared" si="47"/>
        <v/>
      </c>
      <c r="DO29" s="3" t="str">
        <f t="shared" si="47"/>
        <v/>
      </c>
      <c r="DP29" s="3" t="str">
        <f t="shared" si="47"/>
        <v/>
      </c>
      <c r="DQ29" s="3" t="str">
        <f t="shared" si="47"/>
        <v/>
      </c>
      <c r="DR29" s="3" t="str">
        <f t="shared" si="47"/>
        <v/>
      </c>
      <c r="DS29" s="3" t="str">
        <f t="shared" si="47"/>
        <v/>
      </c>
      <c r="DT29" s="3" t="str">
        <f t="shared" si="47"/>
        <v/>
      </c>
      <c r="DU29" s="3" t="str">
        <f t="shared" si="47"/>
        <v/>
      </c>
      <c r="DV29" s="3" t="str">
        <f t="shared" si="47"/>
        <v/>
      </c>
    </row>
    <row r="30" spans="2:126" x14ac:dyDescent="0.4">
      <c r="B30" s="6"/>
      <c r="C30" s="4">
        <v>9</v>
      </c>
      <c r="D30" s="6" t="s">
        <v>0</v>
      </c>
      <c r="E30" s="85">
        <v>3</v>
      </c>
      <c r="F30" s="6"/>
      <c r="G30" s="5" t="str">
        <f t="shared" si="3"/>
        <v>セイブザクィーン</v>
      </c>
      <c r="H30" s="6"/>
      <c r="I30" s="5" t="str">
        <f t="shared" si="4"/>
        <v>イカサマダイス</v>
      </c>
      <c r="J30" s="6"/>
      <c r="K30" s="5" t="str">
        <f t="shared" si="5"/>
        <v>メイジスタッフ</v>
      </c>
      <c r="L30" s="6"/>
      <c r="M30" s="5" t="str">
        <f t="shared" si="6"/>
        <v>ワンダーバングル</v>
      </c>
      <c r="N30" s="6"/>
      <c r="O30" s="5" t="str">
        <f t="shared" si="7"/>
        <v/>
      </c>
      <c r="P30" s="6"/>
      <c r="Q30" s="5" t="str">
        <f t="shared" si="8"/>
        <v/>
      </c>
      <c r="R30" s="6"/>
      <c r="S30" s="5" t="str">
        <f t="shared" si="9"/>
        <v/>
      </c>
      <c r="T30" s="6"/>
      <c r="U30" s="5" t="str">
        <f t="shared" si="10"/>
        <v/>
      </c>
      <c r="V30" s="6"/>
      <c r="W30" s="5" t="str">
        <f t="shared" si="11"/>
        <v/>
      </c>
      <c r="X30" s="6"/>
      <c r="Y30" s="5" t="str">
        <f t="shared" si="12"/>
        <v/>
      </c>
      <c r="Z30" s="6"/>
      <c r="AA30" s="5" t="str">
        <f t="shared" si="13"/>
        <v/>
      </c>
      <c r="AB30" s="6"/>
      <c r="AC30" s="5" t="str">
        <f t="shared" si="14"/>
        <v/>
      </c>
      <c r="AD30" s="6"/>
      <c r="AE30" s="5" t="str">
        <f t="shared" si="15"/>
        <v/>
      </c>
      <c r="AF30" s="6"/>
      <c r="AG30" s="5" t="str">
        <f t="shared" si="16"/>
        <v/>
      </c>
      <c r="AH30" s="6"/>
      <c r="AI30" s="5" t="str">
        <f t="shared" si="17"/>
        <v/>
      </c>
      <c r="AL30" s="7" t="str">
        <f t="shared" si="30"/>
        <v>ティダの村2</v>
      </c>
      <c r="AM30" s="8" t="s">
        <v>4</v>
      </c>
      <c r="AN30" s="12">
        <v>2</v>
      </c>
      <c r="AO30" s="10" t="s">
        <v>70</v>
      </c>
      <c r="AP30" s="10" t="s">
        <v>229</v>
      </c>
      <c r="AQ30" s="10" t="s">
        <v>53</v>
      </c>
      <c r="AR30" s="10" t="s">
        <v>229</v>
      </c>
      <c r="AS30" s="10" t="s">
        <v>62</v>
      </c>
      <c r="AT30" s="10" t="s">
        <v>229</v>
      </c>
      <c r="AU30" s="10" t="s">
        <v>51</v>
      </c>
      <c r="AV30" s="10" t="s">
        <v>229</v>
      </c>
      <c r="AW30" s="10" t="s">
        <v>229</v>
      </c>
      <c r="AX30" s="10" t="s">
        <v>229</v>
      </c>
      <c r="AY30" s="10" t="s">
        <v>229</v>
      </c>
      <c r="AZ30" s="10" t="s">
        <v>229</v>
      </c>
      <c r="BA30" s="10" t="s">
        <v>229</v>
      </c>
      <c r="BB30" s="10" t="s">
        <v>229</v>
      </c>
      <c r="BC30" s="10" t="s">
        <v>229</v>
      </c>
      <c r="BD30" s="10" t="s">
        <v>229</v>
      </c>
      <c r="BE30" s="10" t="s">
        <v>229</v>
      </c>
      <c r="BF30" s="10" t="s">
        <v>229</v>
      </c>
      <c r="BG30" s="10" t="s">
        <v>229</v>
      </c>
      <c r="BH30" s="10" t="s">
        <v>229</v>
      </c>
      <c r="BI30" s="10" t="s">
        <v>229</v>
      </c>
      <c r="BJ30" s="10" t="s">
        <v>229</v>
      </c>
      <c r="BK30" s="10" t="s">
        <v>229</v>
      </c>
      <c r="BL30" s="10" t="s">
        <v>229</v>
      </c>
      <c r="BM30" s="10" t="s">
        <v>229</v>
      </c>
      <c r="BN30" s="10" t="s">
        <v>229</v>
      </c>
      <c r="BO30" s="10" t="s">
        <v>229</v>
      </c>
      <c r="BP30" s="10" t="s">
        <v>229</v>
      </c>
      <c r="BQ30" s="10"/>
      <c r="BR30" s="10"/>
      <c r="CP30" s="3">
        <f t="shared" si="18"/>
        <v>0</v>
      </c>
      <c r="CQ30" s="3">
        <f t="shared" si="19"/>
        <v>0</v>
      </c>
      <c r="CR30" s="3" t="str">
        <f t="shared" si="20"/>
        <v>リバーベル街道3</v>
      </c>
      <c r="CS30" s="3" t="str">
        <f t="shared" ref="CS30:DV30" si="48">IF(INT(CS$3)&lt;&gt;CS$3,CT30,IF(INDEX($AO$13:$BR$65,MATCH($D30&amp;$E30,$AL$13:$AL$65,0),MATCH(CS$3,$AO$12:$BR$12,0))="","",INDEX($AO$13:$BR$65,MATCH($CR30,$AL$13:$AL$65,0),MATCH(CS$3,$AO$12:$BR$12,0))&amp;INDEX($AO$13:$BR$65,MATCH($CR30,$AL$13:$AL$65,0),MATCH(CS$3,$AO$12:$BR$12,0)+1)))</f>
        <v>セイブザクィーン!</v>
      </c>
      <c r="CT30" s="3" t="str">
        <f t="shared" si="48"/>
        <v>セイブザクィーン!</v>
      </c>
      <c r="CU30" s="3" t="str">
        <f t="shared" si="48"/>
        <v>イカサマダイス</v>
      </c>
      <c r="CV30" s="3" t="str">
        <f t="shared" si="48"/>
        <v>イカサマダイス</v>
      </c>
      <c r="CW30" s="3" t="str">
        <f t="shared" si="48"/>
        <v>メイジスタッフ*</v>
      </c>
      <c r="CX30" s="3" t="str">
        <f t="shared" si="48"/>
        <v>メイジスタッフ*</v>
      </c>
      <c r="CY30" s="3" t="str">
        <f t="shared" si="48"/>
        <v>ワンダーバングル*</v>
      </c>
      <c r="CZ30" s="3" t="str">
        <f t="shared" si="48"/>
        <v>ワンダーバングル*</v>
      </c>
      <c r="DA30" s="3" t="str">
        <f t="shared" si="48"/>
        <v/>
      </c>
      <c r="DB30" s="3" t="str">
        <f t="shared" si="48"/>
        <v/>
      </c>
      <c r="DC30" s="3" t="str">
        <f t="shared" si="48"/>
        <v/>
      </c>
      <c r="DD30" s="3" t="str">
        <f t="shared" si="48"/>
        <v/>
      </c>
      <c r="DE30" s="3" t="str">
        <f t="shared" si="48"/>
        <v/>
      </c>
      <c r="DF30" s="3" t="str">
        <f t="shared" si="48"/>
        <v/>
      </c>
      <c r="DG30" s="3" t="str">
        <f t="shared" si="48"/>
        <v/>
      </c>
      <c r="DH30" s="3" t="str">
        <f t="shared" si="48"/>
        <v/>
      </c>
      <c r="DI30" s="3" t="str">
        <f t="shared" si="48"/>
        <v/>
      </c>
      <c r="DJ30" s="3" t="str">
        <f t="shared" si="48"/>
        <v/>
      </c>
      <c r="DK30" s="3" t="str">
        <f t="shared" si="48"/>
        <v/>
      </c>
      <c r="DL30" s="3" t="str">
        <f t="shared" si="48"/>
        <v/>
      </c>
      <c r="DM30" s="3" t="str">
        <f t="shared" si="48"/>
        <v/>
      </c>
      <c r="DN30" s="3" t="str">
        <f t="shared" si="48"/>
        <v/>
      </c>
      <c r="DO30" s="3" t="str">
        <f t="shared" si="48"/>
        <v/>
      </c>
      <c r="DP30" s="3" t="str">
        <f t="shared" si="48"/>
        <v/>
      </c>
      <c r="DQ30" s="3" t="str">
        <f t="shared" si="48"/>
        <v/>
      </c>
      <c r="DR30" s="3" t="str">
        <f t="shared" si="48"/>
        <v/>
      </c>
      <c r="DS30" s="3" t="str">
        <f t="shared" si="48"/>
        <v/>
      </c>
      <c r="DT30" s="3" t="str">
        <f t="shared" si="48"/>
        <v/>
      </c>
      <c r="DU30" s="3" t="str">
        <f t="shared" si="48"/>
        <v/>
      </c>
      <c r="DV30" s="3" t="str">
        <f t="shared" si="48"/>
        <v/>
      </c>
    </row>
    <row r="31" spans="2:126" x14ac:dyDescent="0.4">
      <c r="B31" s="6"/>
      <c r="C31" s="4">
        <v>10</v>
      </c>
      <c r="D31" s="6" t="s">
        <v>219</v>
      </c>
      <c r="E31" s="85">
        <v>3</v>
      </c>
      <c r="F31" s="6"/>
      <c r="G31" s="5" t="str">
        <f t="shared" si="3"/>
        <v>アメノムラクモ</v>
      </c>
      <c r="H31" s="6"/>
      <c r="I31" s="5" t="str">
        <f t="shared" si="4"/>
        <v>ラストポケット</v>
      </c>
      <c r="J31" s="6"/>
      <c r="K31" s="5" t="str">
        <f t="shared" si="5"/>
        <v>さすけのかたな</v>
      </c>
      <c r="L31" s="6"/>
      <c r="M31" s="5" t="str">
        <f t="shared" si="6"/>
        <v>タマのすず</v>
      </c>
      <c r="N31" s="6"/>
      <c r="O31" s="5" t="str">
        <f t="shared" si="7"/>
        <v>ワンダーバングル</v>
      </c>
      <c r="P31" s="6"/>
      <c r="Q31" s="5" t="str">
        <f t="shared" si="8"/>
        <v/>
      </c>
      <c r="R31" s="6"/>
      <c r="S31" s="5" t="str">
        <f t="shared" si="9"/>
        <v/>
      </c>
      <c r="T31" s="6"/>
      <c r="U31" s="5" t="str">
        <f t="shared" si="10"/>
        <v/>
      </c>
      <c r="V31" s="6"/>
      <c r="W31" s="5" t="str">
        <f t="shared" si="11"/>
        <v/>
      </c>
      <c r="X31" s="6"/>
      <c r="Y31" s="5" t="str">
        <f t="shared" si="12"/>
        <v/>
      </c>
      <c r="Z31" s="6"/>
      <c r="AA31" s="5" t="str">
        <f t="shared" si="13"/>
        <v/>
      </c>
      <c r="AB31" s="6"/>
      <c r="AC31" s="5" t="str">
        <f t="shared" si="14"/>
        <v/>
      </c>
      <c r="AD31" s="6"/>
      <c r="AE31" s="5" t="str">
        <f t="shared" si="15"/>
        <v/>
      </c>
      <c r="AF31" s="6"/>
      <c r="AG31" s="5" t="str">
        <f t="shared" si="16"/>
        <v/>
      </c>
      <c r="AH31" s="6"/>
      <c r="AI31" s="5" t="str">
        <f t="shared" si="17"/>
        <v/>
      </c>
      <c r="AL31" s="7" t="str">
        <f t="shared" si="30"/>
        <v>ジャック・モキートの館2</v>
      </c>
      <c r="AM31" s="8" t="s">
        <v>8</v>
      </c>
      <c r="AN31" s="12">
        <v>2</v>
      </c>
      <c r="AO31" s="10" t="s">
        <v>13</v>
      </c>
      <c r="AP31" s="10" t="s">
        <v>229</v>
      </c>
      <c r="AQ31" s="10" t="s">
        <v>234</v>
      </c>
      <c r="AR31" s="10" t="s">
        <v>229</v>
      </c>
      <c r="AS31" s="10" t="s">
        <v>97</v>
      </c>
      <c r="AT31" s="10" t="s">
        <v>229</v>
      </c>
      <c r="AU31" s="10" t="s">
        <v>63</v>
      </c>
      <c r="AV31" s="10" t="s">
        <v>229</v>
      </c>
      <c r="AW31" s="10" t="s">
        <v>268</v>
      </c>
      <c r="AX31" s="11" t="s">
        <v>273</v>
      </c>
      <c r="AY31" s="10" t="s">
        <v>266</v>
      </c>
      <c r="AZ31" s="11" t="s">
        <v>273</v>
      </c>
      <c r="BA31" s="10" t="s">
        <v>269</v>
      </c>
      <c r="BB31" s="11" t="s">
        <v>273</v>
      </c>
      <c r="BC31" s="10" t="s">
        <v>270</v>
      </c>
      <c r="BD31" s="11" t="s">
        <v>273</v>
      </c>
      <c r="BE31" s="10" t="s">
        <v>271</v>
      </c>
      <c r="BF31" s="10" t="s">
        <v>273</v>
      </c>
      <c r="BG31" s="10" t="s">
        <v>229</v>
      </c>
      <c r="BH31" s="10" t="s">
        <v>229</v>
      </c>
      <c r="BI31" s="10" t="s">
        <v>229</v>
      </c>
      <c r="BJ31" s="10" t="s">
        <v>229</v>
      </c>
      <c r="BK31" s="10" t="s">
        <v>229</v>
      </c>
      <c r="BL31" s="10" t="s">
        <v>229</v>
      </c>
      <c r="BM31" s="10" t="s">
        <v>229</v>
      </c>
      <c r="BN31" s="10" t="s">
        <v>229</v>
      </c>
      <c r="BO31" s="10" t="s">
        <v>229</v>
      </c>
      <c r="BP31" s="10" t="s">
        <v>229</v>
      </c>
      <c r="BQ31" s="10"/>
      <c r="BR31" s="10"/>
      <c r="CP31" s="3">
        <f t="shared" si="18"/>
        <v>0</v>
      </c>
      <c r="CQ31" s="3">
        <f t="shared" si="19"/>
        <v>0</v>
      </c>
      <c r="CR31" s="3" t="str">
        <f t="shared" si="20"/>
        <v>カトゥリゲス鉱山3</v>
      </c>
      <c r="CS31" s="3" t="str">
        <f t="shared" ref="CS31:DV31" si="49">IF(INT(CS$3)&lt;&gt;CS$3,CT31,IF(INDEX($AO$13:$BR$65,MATCH($D31&amp;$E31,$AL$13:$AL$65,0),MATCH(CS$3,$AO$12:$BR$12,0))="","",INDEX($AO$13:$BR$65,MATCH($CR31,$AL$13:$AL$65,0),MATCH(CS$3,$AO$12:$BR$12,0))&amp;INDEX($AO$13:$BR$65,MATCH($CR31,$AL$13:$AL$65,0),MATCH(CS$3,$AO$12:$BR$12,0)+1)))</f>
        <v>アメノムラクモ!</v>
      </c>
      <c r="CT31" s="3" t="str">
        <f t="shared" si="49"/>
        <v>アメノムラクモ!</v>
      </c>
      <c r="CU31" s="3" t="str">
        <f t="shared" si="49"/>
        <v>ラストポケット!</v>
      </c>
      <c r="CV31" s="3" t="str">
        <f t="shared" si="49"/>
        <v>ラストポケット!</v>
      </c>
      <c r="CW31" s="3" t="str">
        <f t="shared" si="49"/>
        <v>さすけのかたな</v>
      </c>
      <c r="CX31" s="3" t="str">
        <f t="shared" si="49"/>
        <v>さすけのかたな</v>
      </c>
      <c r="CY31" s="3" t="str">
        <f t="shared" si="49"/>
        <v>タマのすず</v>
      </c>
      <c r="CZ31" s="3" t="str">
        <f t="shared" si="49"/>
        <v>タマのすず</v>
      </c>
      <c r="DA31" s="3" t="str">
        <f t="shared" si="49"/>
        <v>ワンダーバングル</v>
      </c>
      <c r="DB31" s="3" t="str">
        <f t="shared" si="49"/>
        <v>ワンダーバングル</v>
      </c>
      <c r="DC31" s="3" t="str">
        <f t="shared" si="49"/>
        <v/>
      </c>
      <c r="DD31" s="3" t="str">
        <f t="shared" si="49"/>
        <v/>
      </c>
      <c r="DE31" s="3" t="str">
        <f t="shared" si="49"/>
        <v/>
      </c>
      <c r="DF31" s="3" t="str">
        <f t="shared" si="49"/>
        <v/>
      </c>
      <c r="DG31" s="3" t="str">
        <f t="shared" si="49"/>
        <v/>
      </c>
      <c r="DH31" s="3" t="str">
        <f t="shared" si="49"/>
        <v/>
      </c>
      <c r="DI31" s="3" t="str">
        <f t="shared" si="49"/>
        <v/>
      </c>
      <c r="DJ31" s="3" t="str">
        <f t="shared" si="49"/>
        <v/>
      </c>
      <c r="DK31" s="3" t="str">
        <f t="shared" si="49"/>
        <v/>
      </c>
      <c r="DL31" s="3" t="str">
        <f t="shared" si="49"/>
        <v/>
      </c>
      <c r="DM31" s="3" t="str">
        <f t="shared" si="49"/>
        <v/>
      </c>
      <c r="DN31" s="3" t="str">
        <f t="shared" si="49"/>
        <v/>
      </c>
      <c r="DO31" s="3" t="str">
        <f t="shared" si="49"/>
        <v/>
      </c>
      <c r="DP31" s="3" t="str">
        <f t="shared" si="49"/>
        <v/>
      </c>
      <c r="DQ31" s="3" t="str">
        <f t="shared" si="49"/>
        <v/>
      </c>
      <c r="DR31" s="3" t="str">
        <f t="shared" si="49"/>
        <v/>
      </c>
      <c r="DS31" s="3" t="str">
        <f t="shared" si="49"/>
        <v/>
      </c>
      <c r="DT31" s="3" t="str">
        <f t="shared" si="49"/>
        <v/>
      </c>
      <c r="DU31" s="3" t="str">
        <f t="shared" si="49"/>
        <v/>
      </c>
      <c r="DV31" s="3" t="str">
        <f t="shared" si="49"/>
        <v/>
      </c>
    </row>
    <row r="32" spans="2:126" x14ac:dyDescent="0.4">
      <c r="B32" s="6"/>
      <c r="C32" s="4">
        <v>10</v>
      </c>
      <c r="D32" s="6" t="s">
        <v>272</v>
      </c>
      <c r="E32" s="85">
        <v>3</v>
      </c>
      <c r="F32" s="6"/>
      <c r="G32" s="5" t="str">
        <f t="shared" si="3"/>
        <v>さすけのかたな</v>
      </c>
      <c r="H32" s="6"/>
      <c r="I32" s="5" t="str">
        <f t="shared" si="4"/>
        <v>タマのすず</v>
      </c>
      <c r="J32" s="6"/>
      <c r="K32" s="5" t="str">
        <f t="shared" si="5"/>
        <v>ワンダーバングル</v>
      </c>
      <c r="L32" s="6"/>
      <c r="M32" s="5" t="str">
        <f t="shared" si="6"/>
        <v/>
      </c>
      <c r="N32" s="6"/>
      <c r="O32" s="5" t="str">
        <f t="shared" si="7"/>
        <v/>
      </c>
      <c r="P32" s="6"/>
      <c r="Q32" s="5" t="str">
        <f t="shared" si="8"/>
        <v/>
      </c>
      <c r="R32" s="6"/>
      <c r="S32" s="5" t="str">
        <f t="shared" si="9"/>
        <v/>
      </c>
      <c r="T32" s="6"/>
      <c r="U32" s="5" t="str">
        <f t="shared" si="10"/>
        <v/>
      </c>
      <c r="V32" s="6"/>
      <c r="W32" s="5" t="str">
        <f t="shared" si="11"/>
        <v/>
      </c>
      <c r="X32" s="6"/>
      <c r="Y32" s="5" t="str">
        <f t="shared" si="12"/>
        <v/>
      </c>
      <c r="Z32" s="6"/>
      <c r="AA32" s="5" t="str">
        <f t="shared" si="13"/>
        <v/>
      </c>
      <c r="AB32" s="6"/>
      <c r="AC32" s="5" t="str">
        <f t="shared" si="14"/>
        <v/>
      </c>
      <c r="AD32" s="6"/>
      <c r="AE32" s="5" t="str">
        <f t="shared" si="15"/>
        <v/>
      </c>
      <c r="AF32" s="6"/>
      <c r="AG32" s="5" t="str">
        <f t="shared" si="16"/>
        <v/>
      </c>
      <c r="AH32" s="6"/>
      <c r="AI32" s="5" t="str">
        <f t="shared" si="17"/>
        <v/>
      </c>
      <c r="AL32" s="7" t="str">
        <f t="shared" si="30"/>
        <v>ヴェオ・ル水門2</v>
      </c>
      <c r="AM32" s="8" t="s">
        <v>5</v>
      </c>
      <c r="AN32" s="12">
        <v>2</v>
      </c>
      <c r="AO32" s="10" t="s">
        <v>13</v>
      </c>
      <c r="AP32" s="10" t="s">
        <v>228</v>
      </c>
      <c r="AQ32" s="10" t="s">
        <v>61</v>
      </c>
      <c r="AR32" s="10" t="s">
        <v>228</v>
      </c>
      <c r="AS32" s="10" t="s">
        <v>62</v>
      </c>
      <c r="AT32" s="10" t="s">
        <v>228</v>
      </c>
      <c r="AU32" s="10" t="s">
        <v>63</v>
      </c>
      <c r="AV32" s="10" t="s">
        <v>228</v>
      </c>
      <c r="AW32" s="10" t="s">
        <v>232</v>
      </c>
      <c r="AX32" s="11" t="s">
        <v>273</v>
      </c>
      <c r="AY32" s="10" t="s">
        <v>229</v>
      </c>
      <c r="AZ32" s="10" t="s">
        <v>229</v>
      </c>
      <c r="BA32" s="10" t="s">
        <v>229</v>
      </c>
      <c r="BB32" s="10" t="s">
        <v>229</v>
      </c>
      <c r="BC32" s="10" t="s">
        <v>229</v>
      </c>
      <c r="BD32" s="10" t="s">
        <v>229</v>
      </c>
      <c r="BE32" s="10" t="s">
        <v>229</v>
      </c>
      <c r="BF32" s="10" t="s">
        <v>229</v>
      </c>
      <c r="BG32" s="10" t="s">
        <v>229</v>
      </c>
      <c r="BH32" s="10" t="s">
        <v>229</v>
      </c>
      <c r="BI32" s="10" t="s">
        <v>229</v>
      </c>
      <c r="BJ32" s="10" t="s">
        <v>229</v>
      </c>
      <c r="BK32" s="10" t="s">
        <v>229</v>
      </c>
      <c r="BL32" s="10" t="s">
        <v>229</v>
      </c>
      <c r="BM32" s="10" t="s">
        <v>229</v>
      </c>
      <c r="BN32" s="10" t="s">
        <v>229</v>
      </c>
      <c r="BO32" s="10" t="s">
        <v>229</v>
      </c>
      <c r="BP32" s="10" t="s">
        <v>229</v>
      </c>
      <c r="BQ32" s="10"/>
      <c r="BR32" s="10"/>
      <c r="CP32" s="3">
        <f t="shared" si="18"/>
        <v>0</v>
      </c>
      <c r="CQ32" s="3">
        <f t="shared" si="19"/>
        <v>0</v>
      </c>
      <c r="CR32" s="3" t="str">
        <f t="shared" si="20"/>
        <v>キノコの森3</v>
      </c>
      <c r="CS32" s="3" t="str">
        <f t="shared" ref="CS32:DV32" si="50">IF(INT(CS$3)&lt;&gt;CS$3,CT32,IF(INDEX($AO$13:$BR$65,MATCH($D32&amp;$E32,$AL$13:$AL$65,0),MATCH(CS$3,$AO$12:$BR$12,0))="","",INDEX($AO$13:$BR$65,MATCH($CR32,$AL$13:$AL$65,0),MATCH(CS$3,$AO$12:$BR$12,0))&amp;INDEX($AO$13:$BR$65,MATCH($CR32,$AL$13:$AL$65,0),MATCH(CS$3,$AO$12:$BR$12,0)+1)))</f>
        <v>さすけのかたな*</v>
      </c>
      <c r="CT32" s="3" t="str">
        <f t="shared" si="50"/>
        <v>さすけのかたな*</v>
      </c>
      <c r="CU32" s="3" t="str">
        <f t="shared" si="50"/>
        <v>タマのすず</v>
      </c>
      <c r="CV32" s="3" t="str">
        <f t="shared" si="50"/>
        <v>タマのすず</v>
      </c>
      <c r="CW32" s="3" t="str">
        <f t="shared" si="50"/>
        <v>ワンダーバングル</v>
      </c>
      <c r="CX32" s="3" t="str">
        <f t="shared" si="50"/>
        <v>ワンダーバングル</v>
      </c>
      <c r="CY32" s="3" t="str">
        <f t="shared" si="50"/>
        <v/>
      </c>
      <c r="CZ32" s="3" t="str">
        <f t="shared" si="50"/>
        <v/>
      </c>
      <c r="DA32" s="3" t="str">
        <f t="shared" si="50"/>
        <v/>
      </c>
      <c r="DB32" s="3" t="str">
        <f t="shared" si="50"/>
        <v/>
      </c>
      <c r="DC32" s="3" t="str">
        <f t="shared" si="50"/>
        <v/>
      </c>
      <c r="DD32" s="3" t="str">
        <f t="shared" si="50"/>
        <v/>
      </c>
      <c r="DE32" s="3" t="str">
        <f t="shared" si="50"/>
        <v/>
      </c>
      <c r="DF32" s="3" t="str">
        <f t="shared" si="50"/>
        <v/>
      </c>
      <c r="DG32" s="3" t="str">
        <f t="shared" si="50"/>
        <v/>
      </c>
      <c r="DH32" s="3" t="str">
        <f t="shared" si="50"/>
        <v/>
      </c>
      <c r="DI32" s="3" t="str">
        <f t="shared" si="50"/>
        <v/>
      </c>
      <c r="DJ32" s="3" t="str">
        <f t="shared" si="50"/>
        <v/>
      </c>
      <c r="DK32" s="3" t="str">
        <f t="shared" si="50"/>
        <v/>
      </c>
      <c r="DL32" s="3" t="str">
        <f t="shared" si="50"/>
        <v/>
      </c>
      <c r="DM32" s="3" t="str">
        <f t="shared" si="50"/>
        <v/>
      </c>
      <c r="DN32" s="3" t="str">
        <f t="shared" si="50"/>
        <v/>
      </c>
      <c r="DO32" s="3" t="str">
        <f t="shared" si="50"/>
        <v/>
      </c>
      <c r="DP32" s="3" t="str">
        <f t="shared" si="50"/>
        <v/>
      </c>
      <c r="DQ32" s="3" t="str">
        <f t="shared" si="50"/>
        <v/>
      </c>
      <c r="DR32" s="3" t="str">
        <f t="shared" si="50"/>
        <v/>
      </c>
      <c r="DS32" s="3" t="str">
        <f t="shared" si="50"/>
        <v/>
      </c>
      <c r="DT32" s="3" t="str">
        <f t="shared" si="50"/>
        <v/>
      </c>
      <c r="DU32" s="3" t="str">
        <f t="shared" si="50"/>
        <v/>
      </c>
      <c r="DV32" s="3" t="str">
        <f t="shared" si="50"/>
        <v/>
      </c>
    </row>
    <row r="33" spans="2:126" x14ac:dyDescent="0.4">
      <c r="B33" s="6"/>
      <c r="C33" s="4">
        <v>10</v>
      </c>
      <c r="D33" s="6" t="s">
        <v>91</v>
      </c>
      <c r="E33" s="85">
        <v>3</v>
      </c>
      <c r="F33" s="6"/>
      <c r="G33" s="5" t="str">
        <f t="shared" si="3"/>
        <v>げっかびじん</v>
      </c>
      <c r="H33" s="6"/>
      <c r="I33" s="5" t="str">
        <f t="shared" si="4"/>
        <v>アイスブランド</v>
      </c>
      <c r="J33" s="6"/>
      <c r="K33" s="5" t="str">
        <f t="shared" si="5"/>
        <v>けんじゃのつえ</v>
      </c>
      <c r="L33" s="6"/>
      <c r="M33" s="5" t="str">
        <f t="shared" si="6"/>
        <v>チョコボポケット</v>
      </c>
      <c r="N33" s="6"/>
      <c r="O33" s="5" t="str">
        <f t="shared" si="7"/>
        <v>ムーンペンダント</v>
      </c>
      <c r="P33" s="6"/>
      <c r="Q33" s="5" t="str">
        <f t="shared" si="8"/>
        <v>オーガキラー</v>
      </c>
      <c r="R33" s="6"/>
      <c r="S33" s="5" t="str">
        <f t="shared" si="9"/>
        <v>えんげつりん</v>
      </c>
      <c r="T33" s="6"/>
      <c r="U33" s="5" t="str">
        <f t="shared" si="10"/>
        <v>トールハンマー</v>
      </c>
      <c r="V33" s="6"/>
      <c r="W33" s="5" t="str">
        <f t="shared" si="11"/>
        <v>キャンディリング</v>
      </c>
      <c r="X33" s="6"/>
      <c r="Y33" s="5" t="str">
        <f t="shared" si="12"/>
        <v>あかいくつ</v>
      </c>
      <c r="Z33" s="6"/>
      <c r="AA33" s="5" t="str">
        <f t="shared" si="13"/>
        <v>ノアのリュート</v>
      </c>
      <c r="AB33" s="6"/>
      <c r="AC33" s="5" t="str">
        <f t="shared" si="14"/>
        <v>ダークマター</v>
      </c>
      <c r="AD33" s="6"/>
      <c r="AE33" s="5" t="str">
        <f t="shared" si="15"/>
        <v>エルフのマント</v>
      </c>
      <c r="AF33" s="6"/>
      <c r="AG33" s="5" t="str">
        <f t="shared" si="16"/>
        <v/>
      </c>
      <c r="AH33" s="6"/>
      <c r="AI33" s="5" t="str">
        <f t="shared" si="17"/>
        <v/>
      </c>
      <c r="AL33" s="7" t="str">
        <f t="shared" si="30"/>
        <v>セレパティオン洞窟2</v>
      </c>
      <c r="AM33" s="8" t="s">
        <v>6</v>
      </c>
      <c r="AN33" s="12">
        <v>2</v>
      </c>
      <c r="AO33" s="10" t="s">
        <v>74</v>
      </c>
      <c r="AP33" s="10" t="s">
        <v>228</v>
      </c>
      <c r="AQ33" s="10" t="s">
        <v>75</v>
      </c>
      <c r="AR33" s="10" t="s">
        <v>228</v>
      </c>
      <c r="AS33" s="10" t="s">
        <v>48</v>
      </c>
      <c r="AT33" s="10" t="s">
        <v>229</v>
      </c>
      <c r="AU33" s="10" t="s">
        <v>63</v>
      </c>
      <c r="AV33" s="10" t="s">
        <v>229</v>
      </c>
      <c r="AW33" s="10" t="s">
        <v>236</v>
      </c>
      <c r="AX33" s="10" t="s">
        <v>100</v>
      </c>
      <c r="AY33" s="10" t="s">
        <v>229</v>
      </c>
      <c r="AZ33" s="10" t="s">
        <v>229</v>
      </c>
      <c r="BA33" s="10" t="s">
        <v>229</v>
      </c>
      <c r="BB33" s="10" t="s">
        <v>229</v>
      </c>
      <c r="BC33" s="10" t="s">
        <v>229</v>
      </c>
      <c r="BD33" s="10" t="s">
        <v>229</v>
      </c>
      <c r="BE33" s="10" t="s">
        <v>229</v>
      </c>
      <c r="BF33" s="10" t="s">
        <v>229</v>
      </c>
      <c r="BG33" s="10" t="s">
        <v>229</v>
      </c>
      <c r="BH33" s="10" t="s">
        <v>229</v>
      </c>
      <c r="BI33" s="10" t="s">
        <v>229</v>
      </c>
      <c r="BJ33" s="10" t="s">
        <v>229</v>
      </c>
      <c r="BK33" s="10" t="s">
        <v>229</v>
      </c>
      <c r="BL33" s="10" t="s">
        <v>229</v>
      </c>
      <c r="BM33" s="10" t="s">
        <v>229</v>
      </c>
      <c r="BN33" s="10" t="s">
        <v>229</v>
      </c>
      <c r="BO33" s="10" t="s">
        <v>229</v>
      </c>
      <c r="BP33" s="10" t="s">
        <v>229</v>
      </c>
      <c r="BQ33" s="10"/>
      <c r="BR33" s="10"/>
      <c r="CP33" s="3">
        <f t="shared" si="18"/>
        <v>0</v>
      </c>
      <c r="CQ33" s="3">
        <f t="shared" si="19"/>
        <v>0</v>
      </c>
      <c r="CR33" s="3" t="str">
        <f t="shared" si="20"/>
        <v>ジャック・モキートの館3</v>
      </c>
      <c r="CS33" s="3" t="str">
        <f t="shared" ref="CS33:DV33" si="51">IF(INT(CS$3)&lt;&gt;CS$3,CT33,IF(INDEX($AO$13:$BR$65,MATCH($D33&amp;$E33,$AL$13:$AL$65,0),MATCH(CS$3,$AO$12:$BR$12,0))="","",INDEX($AO$13:$BR$65,MATCH($CR33,$AL$13:$AL$65,0),MATCH(CS$3,$AO$12:$BR$12,0))&amp;INDEX($AO$13:$BR$65,MATCH($CR33,$AL$13:$AL$65,0),MATCH(CS$3,$AO$12:$BR$12,0)+1)))</f>
        <v>げっかびじん!</v>
      </c>
      <c r="CT33" s="3" t="str">
        <f t="shared" si="51"/>
        <v>げっかびじん!</v>
      </c>
      <c r="CU33" s="3" t="str">
        <f t="shared" si="51"/>
        <v>アイスブランド</v>
      </c>
      <c r="CV33" s="3" t="str">
        <f t="shared" si="51"/>
        <v>アイスブランド</v>
      </c>
      <c r="CW33" s="3" t="str">
        <f t="shared" si="51"/>
        <v>けんじゃのつえ</v>
      </c>
      <c r="CX33" s="3" t="str">
        <f t="shared" si="51"/>
        <v>けんじゃのつえ</v>
      </c>
      <c r="CY33" s="3" t="str">
        <f t="shared" si="51"/>
        <v>チョコボポケット</v>
      </c>
      <c r="CZ33" s="3" t="str">
        <f t="shared" si="51"/>
        <v>チョコボポケット</v>
      </c>
      <c r="DA33" s="3" t="str">
        <f t="shared" si="51"/>
        <v>ムーンペンダント</v>
      </c>
      <c r="DB33" s="3" t="str">
        <f t="shared" si="51"/>
        <v>ムーンペンダント</v>
      </c>
      <c r="DC33" s="3" t="str">
        <f t="shared" si="51"/>
        <v>オーガキラー#</v>
      </c>
      <c r="DD33" s="3" t="str">
        <f t="shared" si="51"/>
        <v>オーガキラー#</v>
      </c>
      <c r="DE33" s="3" t="str">
        <f t="shared" si="51"/>
        <v>えんげつりん#</v>
      </c>
      <c r="DF33" s="3" t="str">
        <f t="shared" si="51"/>
        <v>えんげつりん#</v>
      </c>
      <c r="DG33" s="3" t="str">
        <f t="shared" si="51"/>
        <v>トールハンマー#</v>
      </c>
      <c r="DH33" s="3" t="str">
        <f t="shared" si="51"/>
        <v>トールハンマー#</v>
      </c>
      <c r="DI33" s="3" t="str">
        <f t="shared" si="51"/>
        <v>キャンディリング#</v>
      </c>
      <c r="DJ33" s="3" t="str">
        <f t="shared" si="51"/>
        <v>キャンディリング#</v>
      </c>
      <c r="DK33" s="3" t="str">
        <f t="shared" si="51"/>
        <v>あかいくつ#</v>
      </c>
      <c r="DL33" s="3" t="str">
        <f t="shared" si="51"/>
        <v>あかいくつ#</v>
      </c>
      <c r="DM33" s="3" t="str">
        <f t="shared" si="51"/>
        <v>ノアのリュート#</v>
      </c>
      <c r="DN33" s="3" t="str">
        <f t="shared" si="51"/>
        <v>ノアのリュート#</v>
      </c>
      <c r="DO33" s="3" t="str">
        <f t="shared" si="51"/>
        <v>ダークマター#</v>
      </c>
      <c r="DP33" s="3" t="str">
        <f t="shared" si="51"/>
        <v>ダークマター#</v>
      </c>
      <c r="DQ33" s="3" t="str">
        <f t="shared" si="51"/>
        <v>エルフのマント#</v>
      </c>
      <c r="DR33" s="3" t="str">
        <f t="shared" si="51"/>
        <v>エルフのマント#</v>
      </c>
      <c r="DS33" s="3" t="str">
        <f t="shared" si="51"/>
        <v/>
      </c>
      <c r="DT33" s="3" t="str">
        <f t="shared" si="51"/>
        <v/>
      </c>
      <c r="DU33" s="3" t="str">
        <f t="shared" si="51"/>
        <v/>
      </c>
      <c r="DV33" s="3" t="str">
        <f t="shared" si="51"/>
        <v/>
      </c>
    </row>
    <row r="34" spans="2:126" x14ac:dyDescent="0.4">
      <c r="B34" s="6"/>
      <c r="C34" s="4">
        <v>11</v>
      </c>
      <c r="D34" s="6" t="s">
        <v>7</v>
      </c>
      <c r="E34" s="85">
        <v>3</v>
      </c>
      <c r="F34" s="6"/>
      <c r="G34" s="5" t="str">
        <f t="shared" si="3"/>
        <v>イージスのたて</v>
      </c>
      <c r="H34" s="6"/>
      <c r="I34" s="5" t="str">
        <f t="shared" si="4"/>
        <v>ルーンのベル</v>
      </c>
      <c r="J34" s="6"/>
      <c r="K34" s="5" t="str">
        <f t="shared" si="5"/>
        <v>ワンダーバングル</v>
      </c>
      <c r="L34" s="6"/>
      <c r="M34" s="5" t="str">
        <f t="shared" si="6"/>
        <v>ムーンペンダント</v>
      </c>
      <c r="N34" s="6"/>
      <c r="O34" s="5" t="str">
        <f t="shared" si="7"/>
        <v>オニオンソード</v>
      </c>
      <c r="P34" s="6"/>
      <c r="Q34" s="5" t="str">
        <f t="shared" si="8"/>
        <v>ノアのリュート</v>
      </c>
      <c r="R34" s="6"/>
      <c r="S34" s="5" t="str">
        <f t="shared" si="9"/>
        <v>アルテマのしょ</v>
      </c>
      <c r="T34" s="6"/>
      <c r="U34" s="5" t="str">
        <f t="shared" si="10"/>
        <v/>
      </c>
      <c r="V34" s="6"/>
      <c r="W34" s="5" t="str">
        <f t="shared" si="11"/>
        <v/>
      </c>
      <c r="X34" s="6"/>
      <c r="Y34" s="5" t="str">
        <f t="shared" si="12"/>
        <v/>
      </c>
      <c r="Z34" s="6"/>
      <c r="AA34" s="5" t="str">
        <f t="shared" si="13"/>
        <v/>
      </c>
      <c r="AB34" s="6"/>
      <c r="AC34" s="5" t="str">
        <f t="shared" si="14"/>
        <v/>
      </c>
      <c r="AD34" s="6"/>
      <c r="AE34" s="5" t="str">
        <f t="shared" si="15"/>
        <v/>
      </c>
      <c r="AF34" s="6"/>
      <c r="AG34" s="5" t="str">
        <f t="shared" si="16"/>
        <v/>
      </c>
      <c r="AH34" s="6"/>
      <c r="AI34" s="5" t="str">
        <f t="shared" si="17"/>
        <v/>
      </c>
      <c r="AL34" s="7" t="str">
        <f t="shared" si="30"/>
        <v>デーモンズ・コート2</v>
      </c>
      <c r="AM34" s="8" t="s">
        <v>55</v>
      </c>
      <c r="AN34" s="12">
        <v>2</v>
      </c>
      <c r="AO34" s="10" t="s">
        <v>70</v>
      </c>
      <c r="AP34" s="10" t="s">
        <v>228</v>
      </c>
      <c r="AQ34" s="10" t="s">
        <v>76</v>
      </c>
      <c r="AR34" s="10" t="s">
        <v>228</v>
      </c>
      <c r="AS34" s="10" t="s">
        <v>77</v>
      </c>
      <c r="AT34" s="10" t="s">
        <v>228</v>
      </c>
      <c r="AU34" s="10" t="s">
        <v>51</v>
      </c>
      <c r="AV34" s="10" t="s">
        <v>229</v>
      </c>
      <c r="AW34" s="10" t="s">
        <v>237</v>
      </c>
      <c r="AX34" s="10" t="s">
        <v>100</v>
      </c>
      <c r="AY34" s="10" t="s">
        <v>98</v>
      </c>
      <c r="AZ34" s="10" t="s">
        <v>273</v>
      </c>
      <c r="BA34" s="10" t="s">
        <v>229</v>
      </c>
      <c r="BB34" s="10" t="s">
        <v>229</v>
      </c>
      <c r="BC34" s="10" t="s">
        <v>229</v>
      </c>
      <c r="BD34" s="10" t="s">
        <v>229</v>
      </c>
      <c r="BE34" s="10" t="s">
        <v>229</v>
      </c>
      <c r="BF34" s="10" t="s">
        <v>229</v>
      </c>
      <c r="BG34" s="10" t="s">
        <v>229</v>
      </c>
      <c r="BH34" s="10" t="s">
        <v>229</v>
      </c>
      <c r="BI34" s="10" t="s">
        <v>229</v>
      </c>
      <c r="BJ34" s="10" t="s">
        <v>229</v>
      </c>
      <c r="BK34" s="10" t="s">
        <v>229</v>
      </c>
      <c r="BL34" s="10" t="s">
        <v>229</v>
      </c>
      <c r="BM34" s="10" t="s">
        <v>229</v>
      </c>
      <c r="BN34" s="10" t="s">
        <v>229</v>
      </c>
      <c r="BO34" s="10" t="s">
        <v>229</v>
      </c>
      <c r="BP34" s="10" t="s">
        <v>229</v>
      </c>
      <c r="BQ34" s="10"/>
      <c r="BR34" s="10"/>
      <c r="CP34" s="3">
        <f t="shared" si="18"/>
        <v>0</v>
      </c>
      <c r="CQ34" s="3">
        <f t="shared" si="19"/>
        <v>0</v>
      </c>
      <c r="CR34" s="3" t="str">
        <f t="shared" si="20"/>
        <v>デーモンズ・コート3</v>
      </c>
      <c r="CS34" s="3" t="str">
        <f t="shared" ref="CS34:DV34" si="52">IF(INT(CS$3)&lt;&gt;CS$3,CT34,IF(INDEX($AO$13:$BR$65,MATCH($D34&amp;$E34,$AL$13:$AL$65,0),MATCH(CS$3,$AO$12:$BR$12,0))="","",INDEX($AO$13:$BR$65,MATCH($CR34,$AL$13:$AL$65,0),MATCH(CS$3,$AO$12:$BR$12,0))&amp;INDEX($AO$13:$BR$65,MATCH($CR34,$AL$13:$AL$65,0),MATCH(CS$3,$AO$12:$BR$12,0)+1)))</f>
        <v>イージスのたて!</v>
      </c>
      <c r="CT34" s="3" t="str">
        <f t="shared" si="52"/>
        <v>イージスのたて!</v>
      </c>
      <c r="CU34" s="3" t="str">
        <f t="shared" si="52"/>
        <v>ルーンのベル</v>
      </c>
      <c r="CV34" s="3" t="str">
        <f t="shared" si="52"/>
        <v>ルーンのベル</v>
      </c>
      <c r="CW34" s="3" t="str">
        <f t="shared" si="52"/>
        <v>ワンダーバングル</v>
      </c>
      <c r="CX34" s="3" t="str">
        <f t="shared" si="52"/>
        <v>ワンダーバングル</v>
      </c>
      <c r="CY34" s="3" t="str">
        <f t="shared" si="52"/>
        <v>ムーンペンダント</v>
      </c>
      <c r="CZ34" s="3" t="str">
        <f t="shared" si="52"/>
        <v>ムーンペンダント</v>
      </c>
      <c r="DA34" s="3" t="str">
        <f t="shared" si="52"/>
        <v>オニオンソード*#</v>
      </c>
      <c r="DB34" s="3" t="str">
        <f t="shared" si="52"/>
        <v>オニオンソード*#</v>
      </c>
      <c r="DC34" s="3" t="str">
        <f t="shared" si="52"/>
        <v>ノアのリュート*#</v>
      </c>
      <c r="DD34" s="3" t="str">
        <f t="shared" si="52"/>
        <v>ノアのリュート*#</v>
      </c>
      <c r="DE34" s="3" t="str">
        <f t="shared" si="52"/>
        <v>アルテマのしょ*#</v>
      </c>
      <c r="DF34" s="3" t="str">
        <f t="shared" si="52"/>
        <v>アルテマのしょ*#</v>
      </c>
      <c r="DG34" s="3" t="str">
        <f t="shared" si="52"/>
        <v/>
      </c>
      <c r="DH34" s="3" t="str">
        <f t="shared" si="52"/>
        <v/>
      </c>
      <c r="DI34" s="3" t="str">
        <f t="shared" si="52"/>
        <v/>
      </c>
      <c r="DJ34" s="3" t="str">
        <f t="shared" si="52"/>
        <v/>
      </c>
      <c r="DK34" s="3" t="str">
        <f t="shared" si="52"/>
        <v/>
      </c>
      <c r="DL34" s="3" t="str">
        <f t="shared" si="52"/>
        <v/>
      </c>
      <c r="DM34" s="3" t="str">
        <f t="shared" si="52"/>
        <v/>
      </c>
      <c r="DN34" s="3" t="str">
        <f t="shared" si="52"/>
        <v/>
      </c>
      <c r="DO34" s="3" t="str">
        <f t="shared" si="52"/>
        <v/>
      </c>
      <c r="DP34" s="3" t="str">
        <f t="shared" si="52"/>
        <v/>
      </c>
      <c r="DQ34" s="3" t="str">
        <f t="shared" si="52"/>
        <v/>
      </c>
      <c r="DR34" s="3" t="str">
        <f t="shared" si="52"/>
        <v/>
      </c>
      <c r="DS34" s="3" t="str">
        <f t="shared" si="52"/>
        <v/>
      </c>
      <c r="DT34" s="3" t="str">
        <f t="shared" si="52"/>
        <v/>
      </c>
      <c r="DU34" s="3" t="str">
        <f t="shared" si="52"/>
        <v/>
      </c>
      <c r="DV34" s="3" t="str">
        <f t="shared" si="52"/>
        <v/>
      </c>
    </row>
    <row r="35" spans="2:126" x14ac:dyDescent="0.4">
      <c r="B35" s="6"/>
      <c r="C35" s="4">
        <v>11</v>
      </c>
      <c r="D35" s="6" t="s">
        <v>89</v>
      </c>
      <c r="E35" s="85">
        <v>3</v>
      </c>
      <c r="F35" s="6"/>
      <c r="G35" s="5" t="str">
        <f t="shared" si="3"/>
        <v>トウテツパターン</v>
      </c>
      <c r="H35" s="6"/>
      <c r="I35" s="5" t="str">
        <f t="shared" si="4"/>
        <v>ちからだすき</v>
      </c>
      <c r="J35" s="6"/>
      <c r="K35" s="5" t="str">
        <f t="shared" si="5"/>
        <v>ワンダーワンド</v>
      </c>
      <c r="L35" s="6"/>
      <c r="M35" s="5" t="str">
        <f t="shared" si="6"/>
        <v>ねずみのしっぽ</v>
      </c>
      <c r="N35" s="6"/>
      <c r="O35" s="5" t="str">
        <f t="shared" si="7"/>
        <v>ムーンペンダント</v>
      </c>
      <c r="P35" s="6"/>
      <c r="Q35" s="5" t="str">
        <f t="shared" si="8"/>
        <v>オニオンソード</v>
      </c>
      <c r="R35" s="6"/>
      <c r="S35" s="5" t="str">
        <f t="shared" si="9"/>
        <v>アルテマのしょ</v>
      </c>
      <c r="T35" s="6"/>
      <c r="U35" s="5" t="str">
        <f t="shared" si="10"/>
        <v/>
      </c>
      <c r="V35" s="6"/>
      <c r="W35" s="5" t="str">
        <f t="shared" si="11"/>
        <v/>
      </c>
      <c r="X35" s="6"/>
      <c r="Y35" s="5" t="str">
        <f t="shared" si="12"/>
        <v/>
      </c>
      <c r="Z35" s="6"/>
      <c r="AA35" s="5" t="str">
        <f t="shared" si="13"/>
        <v/>
      </c>
      <c r="AB35" s="6"/>
      <c r="AC35" s="5" t="str">
        <f t="shared" si="14"/>
        <v/>
      </c>
      <c r="AD35" s="6"/>
      <c r="AE35" s="5" t="str">
        <f t="shared" si="15"/>
        <v/>
      </c>
      <c r="AF35" s="6"/>
      <c r="AG35" s="5" t="str">
        <f t="shared" si="16"/>
        <v/>
      </c>
      <c r="AH35" s="6"/>
      <c r="AI35" s="5" t="str">
        <f t="shared" si="17"/>
        <v/>
      </c>
      <c r="AL35" s="7" t="str">
        <f t="shared" si="30"/>
        <v>キランダ火山2</v>
      </c>
      <c r="AM35" s="8" t="s">
        <v>78</v>
      </c>
      <c r="AN35" s="12">
        <v>2</v>
      </c>
      <c r="AO35" s="10" t="s">
        <v>79</v>
      </c>
      <c r="AP35" s="10" t="s">
        <v>228</v>
      </c>
      <c r="AQ35" s="10" t="s">
        <v>53</v>
      </c>
      <c r="AR35" s="10" t="s">
        <v>229</v>
      </c>
      <c r="AS35" s="10" t="s">
        <v>80</v>
      </c>
      <c r="AT35" s="10" t="s">
        <v>228</v>
      </c>
      <c r="AU35" s="10" t="s">
        <v>81</v>
      </c>
      <c r="AV35" s="10" t="s">
        <v>228</v>
      </c>
      <c r="AW35" s="10" t="s">
        <v>239</v>
      </c>
      <c r="AX35" s="10" t="s">
        <v>100</v>
      </c>
      <c r="AY35" s="10" t="s">
        <v>229</v>
      </c>
      <c r="AZ35" s="10" t="s">
        <v>229</v>
      </c>
      <c r="BA35" s="10" t="s">
        <v>229</v>
      </c>
      <c r="BB35" s="10" t="s">
        <v>229</v>
      </c>
      <c r="BC35" s="10" t="s">
        <v>229</v>
      </c>
      <c r="BD35" s="10" t="s">
        <v>229</v>
      </c>
      <c r="BE35" s="10" t="s">
        <v>229</v>
      </c>
      <c r="BF35" s="10" t="s">
        <v>229</v>
      </c>
      <c r="BG35" s="10" t="s">
        <v>229</v>
      </c>
      <c r="BH35" s="10" t="s">
        <v>229</v>
      </c>
      <c r="BI35" s="10" t="s">
        <v>229</v>
      </c>
      <c r="BJ35" s="10" t="s">
        <v>229</v>
      </c>
      <c r="BK35" s="10" t="s">
        <v>229</v>
      </c>
      <c r="BL35" s="10" t="s">
        <v>229</v>
      </c>
      <c r="BM35" s="10" t="s">
        <v>229</v>
      </c>
      <c r="BN35" s="10" t="s">
        <v>229</v>
      </c>
      <c r="BO35" s="10" t="s">
        <v>229</v>
      </c>
      <c r="BP35" s="10" t="s">
        <v>229</v>
      </c>
      <c r="BQ35" s="10"/>
      <c r="BR35" s="10"/>
      <c r="CP35" s="3">
        <f t="shared" si="18"/>
        <v>0</v>
      </c>
      <c r="CQ35" s="3">
        <f t="shared" si="19"/>
        <v>0</v>
      </c>
      <c r="CR35" s="3" t="str">
        <f t="shared" si="20"/>
        <v>ヴェオ・ル水門3</v>
      </c>
      <c r="CS35" s="3" t="str">
        <f t="shared" ref="CS35:DV35" si="53">IF(INT(CS$3)&lt;&gt;CS$3,CT35,IF(INDEX($AO$13:$BR$65,MATCH($D35&amp;$E35,$AL$13:$AL$65,0),MATCH(CS$3,$AO$12:$BR$12,0))="","",INDEX($AO$13:$BR$65,MATCH($CR35,$AL$13:$AL$65,0),MATCH(CS$3,$AO$12:$BR$12,0))&amp;INDEX($AO$13:$BR$65,MATCH($CR35,$AL$13:$AL$65,0),MATCH(CS$3,$AO$12:$BR$12,0)+1)))</f>
        <v>トウテツパターン!</v>
      </c>
      <c r="CT35" s="3" t="str">
        <f t="shared" si="53"/>
        <v>トウテツパターン!</v>
      </c>
      <c r="CU35" s="3" t="str">
        <f t="shared" si="53"/>
        <v>ちからだすき*</v>
      </c>
      <c r="CV35" s="3" t="str">
        <f t="shared" si="53"/>
        <v>ちからだすき*</v>
      </c>
      <c r="CW35" s="3" t="str">
        <f t="shared" si="53"/>
        <v>ワンダーワンド</v>
      </c>
      <c r="CX35" s="3" t="str">
        <f t="shared" si="53"/>
        <v>ワンダーワンド</v>
      </c>
      <c r="CY35" s="3" t="str">
        <f t="shared" si="53"/>
        <v>ねずみのしっぽ</v>
      </c>
      <c r="CZ35" s="3" t="str">
        <f t="shared" si="53"/>
        <v>ねずみのしっぽ</v>
      </c>
      <c r="DA35" s="3" t="str">
        <f t="shared" si="53"/>
        <v>ムーンペンダント</v>
      </c>
      <c r="DB35" s="3" t="str">
        <f t="shared" si="53"/>
        <v>ムーンペンダント</v>
      </c>
      <c r="DC35" s="3" t="str">
        <f t="shared" si="53"/>
        <v>オニオンソード*#</v>
      </c>
      <c r="DD35" s="3" t="str">
        <f t="shared" si="53"/>
        <v>オニオンソード*#</v>
      </c>
      <c r="DE35" s="3" t="str">
        <f t="shared" si="53"/>
        <v>アルテマのしょ*#</v>
      </c>
      <c r="DF35" s="3" t="str">
        <f t="shared" si="53"/>
        <v>アルテマのしょ*#</v>
      </c>
      <c r="DG35" s="3" t="str">
        <f t="shared" si="53"/>
        <v/>
      </c>
      <c r="DH35" s="3" t="str">
        <f t="shared" si="53"/>
        <v/>
      </c>
      <c r="DI35" s="3" t="str">
        <f t="shared" si="53"/>
        <v/>
      </c>
      <c r="DJ35" s="3" t="str">
        <f t="shared" si="53"/>
        <v/>
      </c>
      <c r="DK35" s="3" t="str">
        <f t="shared" si="53"/>
        <v/>
      </c>
      <c r="DL35" s="3" t="str">
        <f t="shared" si="53"/>
        <v/>
      </c>
      <c r="DM35" s="3" t="str">
        <f t="shared" si="53"/>
        <v/>
      </c>
      <c r="DN35" s="3" t="str">
        <f t="shared" si="53"/>
        <v/>
      </c>
      <c r="DO35" s="3" t="str">
        <f t="shared" si="53"/>
        <v/>
      </c>
      <c r="DP35" s="3" t="str">
        <f t="shared" si="53"/>
        <v/>
      </c>
      <c r="DQ35" s="3" t="str">
        <f t="shared" si="53"/>
        <v/>
      </c>
      <c r="DR35" s="3" t="str">
        <f t="shared" si="53"/>
        <v/>
      </c>
      <c r="DS35" s="3" t="str">
        <f t="shared" si="53"/>
        <v/>
      </c>
      <c r="DT35" s="3" t="str">
        <f t="shared" si="53"/>
        <v/>
      </c>
      <c r="DU35" s="3" t="str">
        <f t="shared" si="53"/>
        <v/>
      </c>
      <c r="DV35" s="3" t="str">
        <f t="shared" si="53"/>
        <v/>
      </c>
    </row>
    <row r="36" spans="2:126" x14ac:dyDescent="0.4">
      <c r="B36" s="6"/>
      <c r="C36" s="4">
        <v>11</v>
      </c>
      <c r="D36" s="6" t="s">
        <v>9</v>
      </c>
      <c r="E36" s="85">
        <v>3</v>
      </c>
      <c r="F36" s="6"/>
      <c r="G36" s="5" t="str">
        <f t="shared" ref="G36:G68" si="54">IF($D36="","",IF(INDEX($AO$13:$BR$65,MATCH($D36&amp;$E36,$AL$13:$AL$65,0),MATCH(G$3,$AO$12:$BR$12,0))="","",INDEX($AO$13:$BR$65,MATCH($D36&amp;$E36,$AL$13:$AL$65,0),MATCH(G$3,$AO$12:$BR$12,0))))</f>
        <v>マサムネ</v>
      </c>
      <c r="H36" s="6"/>
      <c r="I36" s="5" t="str">
        <f t="shared" ref="I36:I68" si="55">IF($D36="","",IF(INDEX($AO$13:$BR$65,MATCH($D36&amp;$E36,$AL$13:$AL$65,0),MATCH(I$3,$AO$12:$BR$12,0))="","",INDEX($AO$13:$BR$65,MATCH($D36&amp;$E36,$AL$13:$AL$65,0),MATCH(I$3,$AO$12:$BR$12,0))))</f>
        <v>トールハンマー</v>
      </c>
      <c r="J36" s="6"/>
      <c r="K36" s="5" t="str">
        <f t="shared" ref="K36:K68" si="56">IF($D36="","",IF(INDEX($AO$13:$BR$65,MATCH($D36&amp;$E36,$AL$13:$AL$65,0),MATCH(K$3,$AO$12:$BR$12,0))="","",INDEX($AO$13:$BR$65,MATCH($D36&amp;$E36,$AL$13:$AL$65,0),MATCH(K$3,$AO$12:$BR$12,0))))</f>
        <v>あかいくつ</v>
      </c>
      <c r="L36" s="6"/>
      <c r="M36" s="5" t="str">
        <f t="shared" ref="M36:M68" si="57">IF($D36="","",IF(INDEX($AO$13:$BR$65,MATCH($D36&amp;$E36,$AL$13:$AL$65,0),MATCH(M$3,$AO$12:$BR$12,0))="","",INDEX($AO$13:$BR$65,MATCH($D36&amp;$E36,$AL$13:$AL$65,0),MATCH(M$3,$AO$12:$BR$12,0))))</f>
        <v>チキンナイフ</v>
      </c>
      <c r="N36" s="6"/>
      <c r="O36" s="5" t="str">
        <f t="shared" ref="O36:O68" si="58">IF($D36="","",IF(INDEX($AO$13:$BR$65,MATCH($D36&amp;$E36,$AL$13:$AL$65,0),MATCH(O$3,$AO$12:$BR$12,0))="","",INDEX($AO$13:$BR$65,MATCH($D36&amp;$E36,$AL$13:$AL$65,0),MATCH(O$3,$AO$12:$BR$12,0))))</f>
        <v>スターペンダント</v>
      </c>
      <c r="P36" s="6"/>
      <c r="Q36" s="5" t="str">
        <f t="shared" ref="Q36:Q68" si="59">IF($D36="","",IF(INDEX($AO$13:$BR$65,MATCH($D36&amp;$E36,$AL$13:$AL$65,0),MATCH(Q$3,$AO$12:$BR$12,0))="","",INDEX($AO$13:$BR$65,MATCH($D36&amp;$E36,$AL$13:$AL$65,0),MATCH(Q$3,$AO$12:$BR$12,0))))</f>
        <v>オニオンソード</v>
      </c>
      <c r="R36" s="6"/>
      <c r="S36" s="5" t="str">
        <f t="shared" ref="S36:S68" si="60">IF($D36="","",IF(INDEX($AO$13:$BR$65,MATCH($D36&amp;$E36,$AL$13:$AL$65,0),MATCH(S$3,$AO$12:$BR$12,0))="","",INDEX($AO$13:$BR$65,MATCH($D36&amp;$E36,$AL$13:$AL$65,0),MATCH(S$3,$AO$12:$BR$12,0))))</f>
        <v>きんのかみかざり</v>
      </c>
      <c r="T36" s="6"/>
      <c r="U36" s="5" t="str">
        <f t="shared" ref="U36:U68" si="61">IF($D36="","",IF(INDEX($AO$13:$BR$65,MATCH($D36&amp;$E36,$AL$13:$AL$65,0),MATCH(U$3,$AO$12:$BR$12,0))="","",INDEX($AO$13:$BR$65,MATCH($D36&amp;$E36,$AL$13:$AL$65,0),MATCH(U$3,$AO$12:$BR$12,0))))</f>
        <v/>
      </c>
      <c r="V36" s="6"/>
      <c r="W36" s="5" t="str">
        <f t="shared" ref="W36:W68" si="62">IF($D36="","",IF(INDEX($AO$13:$BR$65,MATCH($D36&amp;$E36,$AL$13:$AL$65,0),MATCH(W$3,$AO$12:$BR$12,0))="","",INDEX($AO$13:$BR$65,MATCH($D36&amp;$E36,$AL$13:$AL$65,0),MATCH(W$3,$AO$12:$BR$12,0))))</f>
        <v/>
      </c>
      <c r="X36" s="6"/>
      <c r="Y36" s="5" t="str">
        <f t="shared" ref="Y36:Y68" si="63">IF($D36="","",IF(INDEX($AO$13:$BR$65,MATCH($D36&amp;$E36,$AL$13:$AL$65,0),MATCH(Y$3,$AO$12:$BR$12,0))="","",INDEX($AO$13:$BR$65,MATCH($D36&amp;$E36,$AL$13:$AL$65,0),MATCH(Y$3,$AO$12:$BR$12,0))))</f>
        <v/>
      </c>
      <c r="Z36" s="6"/>
      <c r="AA36" s="5" t="str">
        <f t="shared" ref="AA36:AA68" si="64">IF($D36="","",IF(INDEX($AO$13:$BR$65,MATCH($D36&amp;$E36,$AL$13:$AL$65,0),MATCH(AA$3,$AO$12:$BR$12,0))="","",INDEX($AO$13:$BR$65,MATCH($D36&amp;$E36,$AL$13:$AL$65,0),MATCH(AA$3,$AO$12:$BR$12,0))))</f>
        <v/>
      </c>
      <c r="AB36" s="6"/>
      <c r="AC36" s="5" t="str">
        <f t="shared" ref="AC36:AC68" si="65">IF($D36="","",IF(INDEX($AO$13:$BR$65,MATCH($D36&amp;$E36,$AL$13:$AL$65,0),MATCH(AC$3,$AO$12:$BR$12,0))="","",INDEX($AO$13:$BR$65,MATCH($D36&amp;$E36,$AL$13:$AL$65,0),MATCH(AC$3,$AO$12:$BR$12,0))))</f>
        <v/>
      </c>
      <c r="AD36" s="6"/>
      <c r="AE36" s="5" t="str">
        <f t="shared" ref="AE36:AE68" si="66">IF($D36="","",IF(INDEX($AO$13:$BR$65,MATCH($D36&amp;$E36,$AL$13:$AL$65,0),MATCH(AE$3,$AO$12:$BR$12,0))="","",INDEX($AO$13:$BR$65,MATCH($D36&amp;$E36,$AL$13:$AL$65,0),MATCH(AE$3,$AO$12:$BR$12,0))))</f>
        <v/>
      </c>
      <c r="AF36" s="6"/>
      <c r="AG36" s="5" t="str">
        <f t="shared" ref="AG36:AG68" si="67">IF($D36="","",IF(INDEX($AO$13:$BR$65,MATCH($D36&amp;$E36,$AL$13:$AL$65,0),MATCH(AG$3,$AO$12:$BR$12,0))="","",INDEX($AO$13:$BR$65,MATCH($D36&amp;$E36,$AL$13:$AL$65,0),MATCH(AG$3,$AO$12:$BR$12,0))))</f>
        <v/>
      </c>
      <c r="AH36" s="6"/>
      <c r="AI36" s="5" t="str">
        <f t="shared" ref="AI36:AI68" si="68">IF($D36="","",IF(INDEX($AO$13:$BR$65,MATCH($D36&amp;$E36,$AL$13:$AL$65,0),MATCH(AI$3,$AO$12:$BR$12,0))="","",INDEX($AO$13:$BR$65,MATCH($D36&amp;$E36,$AL$13:$AL$65,0),MATCH(AI$3,$AO$12:$BR$12,0))))</f>
        <v/>
      </c>
      <c r="AL36" s="7" t="str">
        <f t="shared" si="30"/>
        <v>コナル・クルハ湿原2</v>
      </c>
      <c r="AM36" s="8" t="s">
        <v>10</v>
      </c>
      <c r="AN36" s="12">
        <v>2</v>
      </c>
      <c r="AO36" s="10" t="s">
        <v>52</v>
      </c>
      <c r="AP36" s="10" t="s">
        <v>229</v>
      </c>
      <c r="AQ36" s="10" t="s">
        <v>82</v>
      </c>
      <c r="AR36" s="10" t="s">
        <v>229</v>
      </c>
      <c r="AS36" s="10" t="s">
        <v>87</v>
      </c>
      <c r="AT36" s="10" t="s">
        <v>229</v>
      </c>
      <c r="AU36" s="10" t="s">
        <v>60</v>
      </c>
      <c r="AV36" s="10" t="s">
        <v>228</v>
      </c>
      <c r="AW36" s="10" t="s">
        <v>238</v>
      </c>
      <c r="AX36" s="10" t="s">
        <v>100</v>
      </c>
      <c r="AY36" s="11" t="s">
        <v>230</v>
      </c>
      <c r="AZ36" s="11" t="s">
        <v>273</v>
      </c>
      <c r="BA36" s="10" t="s">
        <v>239</v>
      </c>
      <c r="BB36" s="10" t="s">
        <v>100</v>
      </c>
      <c r="BC36" s="10" t="s">
        <v>99</v>
      </c>
      <c r="BD36" s="11" t="s">
        <v>273</v>
      </c>
      <c r="BE36" s="10" t="s">
        <v>229</v>
      </c>
      <c r="BF36" s="10" t="s">
        <v>229</v>
      </c>
      <c r="BG36" s="10" t="s">
        <v>229</v>
      </c>
      <c r="BH36" s="10" t="s">
        <v>229</v>
      </c>
      <c r="BI36" s="10" t="s">
        <v>229</v>
      </c>
      <c r="BJ36" s="10" t="s">
        <v>229</v>
      </c>
      <c r="BK36" s="10" t="s">
        <v>229</v>
      </c>
      <c r="BL36" s="10" t="s">
        <v>229</v>
      </c>
      <c r="BM36" s="10" t="s">
        <v>229</v>
      </c>
      <c r="BN36" s="10" t="s">
        <v>229</v>
      </c>
      <c r="BO36" s="10" t="s">
        <v>229</v>
      </c>
      <c r="BP36" s="10" t="s">
        <v>229</v>
      </c>
      <c r="BQ36" s="10"/>
      <c r="BR36" s="10"/>
      <c r="CP36" s="3">
        <f t="shared" ref="CP36:CP67" si="69">IF(MOD(ROW()-ROW(B$4),3)=0,B35,IF(AND(MOD(ROW()-ROW(B$4),3)=1,B34="○"),B34,IF(AND(MOD(ROW()-ROW(B$4),3)=2,B33="○"),B33,0)))</f>
        <v>0</v>
      </c>
      <c r="CQ36" s="3">
        <f t="shared" ref="CQ36:CQ67" si="70">IF(MOD(ROW()-ROW(B$4),3)=2,B36,IF(AND(MOD(ROW()-ROW(B$4),3)=1,B37="○"),B37,IF(AND(MOD(ROW()-ROW(B$4),3)=0,B38="○"),B38,0)))</f>
        <v>0</v>
      </c>
      <c r="CR36" s="3" t="str">
        <f t="shared" ref="CR36:CR68" si="71">D36&amp;E36</f>
        <v>キランダ火山3</v>
      </c>
      <c r="CS36" s="3" t="str">
        <f t="shared" ref="CS36:DV36" si="72">IF(INT(CS$3)&lt;&gt;CS$3,CT36,IF(INDEX($AO$13:$BR$65,MATCH($D36&amp;$E36,$AL$13:$AL$65,0),MATCH(CS$3,$AO$12:$BR$12,0))="","",INDEX($AO$13:$BR$65,MATCH($CR36,$AL$13:$AL$65,0),MATCH(CS$3,$AO$12:$BR$12,0))&amp;INDEX($AO$13:$BR$65,MATCH($CR36,$AL$13:$AL$65,0),MATCH(CS$3,$AO$12:$BR$12,0)+1)))</f>
        <v>マサムネ!</v>
      </c>
      <c r="CT36" s="3" t="str">
        <f t="shared" si="72"/>
        <v>マサムネ!</v>
      </c>
      <c r="CU36" s="3" t="str">
        <f t="shared" si="72"/>
        <v>トールハンマー*</v>
      </c>
      <c r="CV36" s="3" t="str">
        <f t="shared" si="72"/>
        <v>トールハンマー*</v>
      </c>
      <c r="CW36" s="3" t="str">
        <f t="shared" si="72"/>
        <v>あかいくつ*</v>
      </c>
      <c r="CX36" s="3" t="str">
        <f t="shared" si="72"/>
        <v>あかいくつ*</v>
      </c>
      <c r="CY36" s="3" t="str">
        <f t="shared" si="72"/>
        <v>チキンナイフ</v>
      </c>
      <c r="CZ36" s="3" t="str">
        <f t="shared" si="72"/>
        <v>チキンナイフ</v>
      </c>
      <c r="DA36" s="3" t="str">
        <f t="shared" si="72"/>
        <v>スターペンダント</v>
      </c>
      <c r="DB36" s="3" t="str">
        <f t="shared" si="72"/>
        <v>スターペンダント</v>
      </c>
      <c r="DC36" s="3" t="str">
        <f t="shared" si="72"/>
        <v>オニオンソード*#</v>
      </c>
      <c r="DD36" s="3" t="str">
        <f t="shared" si="72"/>
        <v>オニオンソード*#</v>
      </c>
      <c r="DE36" s="3" t="str">
        <f t="shared" si="72"/>
        <v>きんのかみかざり#</v>
      </c>
      <c r="DF36" s="3" t="str">
        <f t="shared" si="72"/>
        <v>きんのかみかざり#</v>
      </c>
      <c r="DG36" s="3" t="str">
        <f t="shared" si="72"/>
        <v/>
      </c>
      <c r="DH36" s="3" t="str">
        <f t="shared" si="72"/>
        <v/>
      </c>
      <c r="DI36" s="3" t="str">
        <f t="shared" si="72"/>
        <v/>
      </c>
      <c r="DJ36" s="3" t="str">
        <f t="shared" si="72"/>
        <v/>
      </c>
      <c r="DK36" s="3" t="str">
        <f t="shared" si="72"/>
        <v/>
      </c>
      <c r="DL36" s="3" t="str">
        <f t="shared" si="72"/>
        <v/>
      </c>
      <c r="DM36" s="3" t="str">
        <f t="shared" si="72"/>
        <v/>
      </c>
      <c r="DN36" s="3" t="str">
        <f t="shared" si="72"/>
        <v/>
      </c>
      <c r="DO36" s="3" t="str">
        <f t="shared" si="72"/>
        <v/>
      </c>
      <c r="DP36" s="3" t="str">
        <f t="shared" si="72"/>
        <v/>
      </c>
      <c r="DQ36" s="3" t="str">
        <f t="shared" si="72"/>
        <v/>
      </c>
      <c r="DR36" s="3" t="str">
        <f t="shared" si="72"/>
        <v/>
      </c>
      <c r="DS36" s="3" t="str">
        <f t="shared" si="72"/>
        <v/>
      </c>
      <c r="DT36" s="3" t="str">
        <f t="shared" si="72"/>
        <v/>
      </c>
      <c r="DU36" s="3" t="str">
        <f t="shared" si="72"/>
        <v/>
      </c>
      <c r="DV36" s="3" t="str">
        <f t="shared" si="72"/>
        <v/>
      </c>
    </row>
    <row r="37" spans="2:126" x14ac:dyDescent="0.4">
      <c r="B37" s="6"/>
      <c r="C37" s="4">
        <v>12</v>
      </c>
      <c r="D37" s="6" t="s">
        <v>12</v>
      </c>
      <c r="E37" s="85">
        <v>3</v>
      </c>
      <c r="F37" s="6"/>
      <c r="G37" s="5" t="str">
        <f t="shared" si="54"/>
        <v>サンペンダント</v>
      </c>
      <c r="H37" s="6"/>
      <c r="I37" s="5" t="str">
        <f t="shared" si="55"/>
        <v>イカサマダイス</v>
      </c>
      <c r="J37" s="6"/>
      <c r="K37" s="5" t="str">
        <f t="shared" si="56"/>
        <v>ダークマター</v>
      </c>
      <c r="L37" s="6"/>
      <c r="M37" s="5" t="str">
        <f t="shared" si="57"/>
        <v>エルフのマント</v>
      </c>
      <c r="N37" s="6"/>
      <c r="O37" s="5" t="str">
        <f t="shared" si="58"/>
        <v/>
      </c>
      <c r="P37" s="6"/>
      <c r="Q37" s="5" t="str">
        <f t="shared" si="59"/>
        <v/>
      </c>
      <c r="R37" s="6"/>
      <c r="S37" s="5" t="str">
        <f t="shared" si="60"/>
        <v/>
      </c>
      <c r="T37" s="6"/>
      <c r="U37" s="5" t="str">
        <f t="shared" si="61"/>
        <v/>
      </c>
      <c r="V37" s="6"/>
      <c r="W37" s="5" t="str">
        <f t="shared" si="62"/>
        <v/>
      </c>
      <c r="X37" s="6"/>
      <c r="Y37" s="5" t="str">
        <f t="shared" si="63"/>
        <v/>
      </c>
      <c r="Z37" s="6"/>
      <c r="AA37" s="5" t="str">
        <f t="shared" si="64"/>
        <v/>
      </c>
      <c r="AB37" s="6"/>
      <c r="AC37" s="5" t="str">
        <f t="shared" si="65"/>
        <v/>
      </c>
      <c r="AD37" s="6"/>
      <c r="AE37" s="5" t="str">
        <f t="shared" si="66"/>
        <v/>
      </c>
      <c r="AF37" s="6"/>
      <c r="AG37" s="5" t="str">
        <f t="shared" si="67"/>
        <v/>
      </c>
      <c r="AH37" s="6"/>
      <c r="AI37" s="5" t="str">
        <f t="shared" si="68"/>
        <v/>
      </c>
      <c r="AL37" s="7" t="str">
        <f t="shared" si="30"/>
        <v>レベナ・テ・ラ2</v>
      </c>
      <c r="AM37" s="8" t="s">
        <v>58</v>
      </c>
      <c r="AN37" s="12">
        <v>2</v>
      </c>
      <c r="AO37" s="10" t="s">
        <v>52</v>
      </c>
      <c r="AP37" s="10" t="s">
        <v>229</v>
      </c>
      <c r="AQ37" s="10" t="s">
        <v>82</v>
      </c>
      <c r="AR37" s="10" t="s">
        <v>229</v>
      </c>
      <c r="AS37" s="10" t="s">
        <v>83</v>
      </c>
      <c r="AT37" s="10" t="s">
        <v>229</v>
      </c>
      <c r="AU37" s="10" t="s">
        <v>60</v>
      </c>
      <c r="AV37" s="10" t="s">
        <v>229</v>
      </c>
      <c r="AW37" s="10" t="s">
        <v>229</v>
      </c>
      <c r="AX37" s="10" t="s">
        <v>229</v>
      </c>
      <c r="AY37" s="10" t="s">
        <v>229</v>
      </c>
      <c r="AZ37" s="10" t="s">
        <v>229</v>
      </c>
      <c r="BA37" s="10" t="s">
        <v>229</v>
      </c>
      <c r="BB37" s="10" t="s">
        <v>229</v>
      </c>
      <c r="BC37" s="10" t="s">
        <v>229</v>
      </c>
      <c r="BD37" s="10" t="s">
        <v>229</v>
      </c>
      <c r="BE37" s="10" t="s">
        <v>229</v>
      </c>
      <c r="BF37" s="10" t="s">
        <v>229</v>
      </c>
      <c r="BG37" s="10" t="s">
        <v>229</v>
      </c>
      <c r="BH37" s="10" t="s">
        <v>229</v>
      </c>
      <c r="BI37" s="10" t="s">
        <v>229</v>
      </c>
      <c r="BJ37" s="10" t="s">
        <v>229</v>
      </c>
      <c r="BK37" s="10" t="s">
        <v>229</v>
      </c>
      <c r="BL37" s="10" t="s">
        <v>229</v>
      </c>
      <c r="BM37" s="10" t="s">
        <v>229</v>
      </c>
      <c r="BN37" s="10" t="s">
        <v>229</v>
      </c>
      <c r="BO37" s="10" t="s">
        <v>229</v>
      </c>
      <c r="BP37" s="10" t="s">
        <v>229</v>
      </c>
      <c r="BQ37" s="10"/>
      <c r="BR37" s="10"/>
      <c r="CP37" s="3">
        <f t="shared" si="69"/>
        <v>0</v>
      </c>
      <c r="CQ37" s="3">
        <f t="shared" si="70"/>
        <v>0</v>
      </c>
      <c r="CR37" s="3" t="str">
        <f t="shared" si="71"/>
        <v>ライナリー砂漠3</v>
      </c>
      <c r="CS37" s="3" t="str">
        <f t="shared" ref="CS37:DV37" si="73">IF(INT(CS$3)&lt;&gt;CS$3,CT37,IF(INDEX($AO$13:$BR$65,MATCH($D37&amp;$E37,$AL$13:$AL$65,0),MATCH(CS$3,$AO$12:$BR$12,0))="","",INDEX($AO$13:$BR$65,MATCH($CR37,$AL$13:$AL$65,0),MATCH(CS$3,$AO$12:$BR$12,0))&amp;INDEX($AO$13:$BR$65,MATCH($CR37,$AL$13:$AL$65,0),MATCH(CS$3,$AO$12:$BR$12,0)+1)))</f>
        <v>サンペンダント!</v>
      </c>
      <c r="CT37" s="3" t="str">
        <f t="shared" si="73"/>
        <v>サンペンダント!</v>
      </c>
      <c r="CU37" s="3" t="str">
        <f t="shared" si="73"/>
        <v>イカサマダイス</v>
      </c>
      <c r="CV37" s="3" t="str">
        <f t="shared" si="73"/>
        <v>イカサマダイス</v>
      </c>
      <c r="CW37" s="3" t="str">
        <f t="shared" si="73"/>
        <v>ダークマター*</v>
      </c>
      <c r="CX37" s="3" t="str">
        <f t="shared" si="73"/>
        <v>ダークマター*</v>
      </c>
      <c r="CY37" s="3" t="str">
        <f t="shared" si="73"/>
        <v>エルフのマント</v>
      </c>
      <c r="CZ37" s="3" t="str">
        <f t="shared" si="73"/>
        <v>エルフのマント</v>
      </c>
      <c r="DA37" s="3" t="str">
        <f t="shared" si="73"/>
        <v/>
      </c>
      <c r="DB37" s="3" t="str">
        <f t="shared" si="73"/>
        <v/>
      </c>
      <c r="DC37" s="3" t="str">
        <f t="shared" si="73"/>
        <v/>
      </c>
      <c r="DD37" s="3" t="str">
        <f t="shared" si="73"/>
        <v/>
      </c>
      <c r="DE37" s="3" t="str">
        <f t="shared" si="73"/>
        <v/>
      </c>
      <c r="DF37" s="3" t="str">
        <f t="shared" si="73"/>
        <v/>
      </c>
      <c r="DG37" s="3" t="str">
        <f t="shared" si="73"/>
        <v/>
      </c>
      <c r="DH37" s="3" t="str">
        <f t="shared" si="73"/>
        <v/>
      </c>
      <c r="DI37" s="3" t="str">
        <f t="shared" si="73"/>
        <v/>
      </c>
      <c r="DJ37" s="3" t="str">
        <f t="shared" si="73"/>
        <v/>
      </c>
      <c r="DK37" s="3" t="str">
        <f t="shared" si="73"/>
        <v/>
      </c>
      <c r="DL37" s="3" t="str">
        <f t="shared" si="73"/>
        <v/>
      </c>
      <c r="DM37" s="3" t="str">
        <f t="shared" si="73"/>
        <v/>
      </c>
      <c r="DN37" s="3" t="str">
        <f t="shared" si="73"/>
        <v/>
      </c>
      <c r="DO37" s="3" t="str">
        <f t="shared" si="73"/>
        <v/>
      </c>
      <c r="DP37" s="3" t="str">
        <f t="shared" si="73"/>
        <v/>
      </c>
      <c r="DQ37" s="3" t="str">
        <f t="shared" si="73"/>
        <v/>
      </c>
      <c r="DR37" s="3" t="str">
        <f t="shared" si="73"/>
        <v/>
      </c>
      <c r="DS37" s="3" t="str">
        <f t="shared" si="73"/>
        <v/>
      </c>
      <c r="DT37" s="3" t="str">
        <f t="shared" si="73"/>
        <v/>
      </c>
      <c r="DU37" s="3" t="str">
        <f t="shared" si="73"/>
        <v/>
      </c>
      <c r="DV37" s="3" t="str">
        <f t="shared" si="73"/>
        <v/>
      </c>
    </row>
    <row r="38" spans="2:126" x14ac:dyDescent="0.4">
      <c r="B38" s="6"/>
      <c r="C38" s="4">
        <v>12</v>
      </c>
      <c r="D38" s="6" t="s">
        <v>3</v>
      </c>
      <c r="E38" s="85">
        <v>3</v>
      </c>
      <c r="F38" s="6"/>
      <c r="G38" s="5" t="str">
        <f t="shared" si="54"/>
        <v>ガラティーン</v>
      </c>
      <c r="H38" s="6"/>
      <c r="I38" s="5" t="str">
        <f t="shared" si="55"/>
        <v>トールハンマー</v>
      </c>
      <c r="J38" s="6"/>
      <c r="K38" s="5" t="str">
        <f t="shared" si="56"/>
        <v>あかいくつ</v>
      </c>
      <c r="L38" s="6"/>
      <c r="M38" s="5" t="str">
        <f t="shared" si="57"/>
        <v>アライのメット</v>
      </c>
      <c r="N38" s="6"/>
      <c r="O38" s="5" t="str">
        <f t="shared" si="58"/>
        <v/>
      </c>
      <c r="P38" s="6"/>
      <c r="Q38" s="5" t="str">
        <f t="shared" si="59"/>
        <v/>
      </c>
      <c r="R38" s="6"/>
      <c r="S38" s="5" t="str">
        <f t="shared" si="60"/>
        <v/>
      </c>
      <c r="T38" s="6"/>
      <c r="U38" s="5" t="str">
        <f t="shared" si="61"/>
        <v/>
      </c>
      <c r="V38" s="6"/>
      <c r="W38" s="5" t="str">
        <f t="shared" si="62"/>
        <v/>
      </c>
      <c r="X38" s="6"/>
      <c r="Y38" s="5" t="str">
        <f t="shared" si="63"/>
        <v/>
      </c>
      <c r="Z38" s="6"/>
      <c r="AA38" s="5" t="str">
        <f t="shared" si="64"/>
        <v/>
      </c>
      <c r="AB38" s="6"/>
      <c r="AC38" s="5" t="str">
        <f t="shared" si="65"/>
        <v/>
      </c>
      <c r="AD38" s="6"/>
      <c r="AE38" s="5" t="str">
        <f t="shared" si="66"/>
        <v/>
      </c>
      <c r="AF38" s="6"/>
      <c r="AG38" s="5" t="str">
        <f t="shared" si="67"/>
        <v/>
      </c>
      <c r="AH38" s="6"/>
      <c r="AI38" s="5" t="str">
        <f t="shared" si="68"/>
        <v/>
      </c>
      <c r="AL38" s="7" t="str">
        <f t="shared" si="30"/>
        <v>ライナリー砂漠2</v>
      </c>
      <c r="AM38" s="8" t="s">
        <v>12</v>
      </c>
      <c r="AN38" s="12">
        <v>2</v>
      </c>
      <c r="AO38" s="10" t="s">
        <v>52</v>
      </c>
      <c r="AP38" s="10" t="s">
        <v>229</v>
      </c>
      <c r="AQ38" s="10" t="s">
        <v>82</v>
      </c>
      <c r="AR38" s="10" t="s">
        <v>228</v>
      </c>
      <c r="AS38" s="10" t="s">
        <v>83</v>
      </c>
      <c r="AT38" s="10" t="s">
        <v>228</v>
      </c>
      <c r="AU38" s="10" t="s">
        <v>84</v>
      </c>
      <c r="AV38" s="10" t="s">
        <v>228</v>
      </c>
      <c r="AW38" s="10" t="s">
        <v>229</v>
      </c>
      <c r="AX38" s="10" t="s">
        <v>229</v>
      </c>
      <c r="AY38" s="10" t="s">
        <v>229</v>
      </c>
      <c r="AZ38" s="10" t="s">
        <v>229</v>
      </c>
      <c r="BA38" s="10" t="s">
        <v>229</v>
      </c>
      <c r="BB38" s="10" t="s">
        <v>229</v>
      </c>
      <c r="BC38" s="10" t="s">
        <v>229</v>
      </c>
      <c r="BD38" s="10" t="s">
        <v>229</v>
      </c>
      <c r="BE38" s="10" t="s">
        <v>229</v>
      </c>
      <c r="BF38" s="10" t="s">
        <v>229</v>
      </c>
      <c r="BG38" s="10" t="s">
        <v>229</v>
      </c>
      <c r="BH38" s="10" t="s">
        <v>229</v>
      </c>
      <c r="BI38" s="10" t="s">
        <v>229</v>
      </c>
      <c r="BJ38" s="10" t="s">
        <v>229</v>
      </c>
      <c r="BK38" s="10" t="s">
        <v>229</v>
      </c>
      <c r="BL38" s="10" t="s">
        <v>229</v>
      </c>
      <c r="BM38" s="10" t="s">
        <v>229</v>
      </c>
      <c r="BN38" s="10" t="s">
        <v>229</v>
      </c>
      <c r="BO38" s="10" t="s">
        <v>229</v>
      </c>
      <c r="BP38" s="10" t="s">
        <v>229</v>
      </c>
      <c r="BQ38" s="10"/>
      <c r="BR38" s="10"/>
      <c r="CP38" s="3">
        <f t="shared" si="69"/>
        <v>0</v>
      </c>
      <c r="CQ38" s="3">
        <f t="shared" si="70"/>
        <v>0</v>
      </c>
      <c r="CR38" s="3" t="str">
        <f t="shared" si="71"/>
        <v>ゴブリンの壁3</v>
      </c>
      <c r="CS38" s="3" t="str">
        <f t="shared" ref="CS38:DV38" si="74">IF(INT(CS$3)&lt;&gt;CS$3,CT38,IF(INDEX($AO$13:$BR$65,MATCH($D38&amp;$E38,$AL$13:$AL$65,0),MATCH(CS$3,$AO$12:$BR$12,0))="","",INDEX($AO$13:$BR$65,MATCH($CR38,$AL$13:$AL$65,0),MATCH(CS$3,$AO$12:$BR$12,0))&amp;INDEX($AO$13:$BR$65,MATCH($CR38,$AL$13:$AL$65,0),MATCH(CS$3,$AO$12:$BR$12,0)+1)))</f>
        <v>ガラティーン!</v>
      </c>
      <c r="CT38" s="3" t="str">
        <f t="shared" si="74"/>
        <v>ガラティーン!</v>
      </c>
      <c r="CU38" s="3" t="str">
        <f t="shared" si="74"/>
        <v>トールハンマー</v>
      </c>
      <c r="CV38" s="3" t="str">
        <f t="shared" si="74"/>
        <v>トールハンマー</v>
      </c>
      <c r="CW38" s="3" t="str">
        <f t="shared" si="74"/>
        <v>あかいくつ</v>
      </c>
      <c r="CX38" s="3" t="str">
        <f t="shared" si="74"/>
        <v>あかいくつ</v>
      </c>
      <c r="CY38" s="3" t="str">
        <f t="shared" si="74"/>
        <v>アライのメット</v>
      </c>
      <c r="CZ38" s="3" t="str">
        <f t="shared" si="74"/>
        <v>アライのメット</v>
      </c>
      <c r="DA38" s="3" t="str">
        <f t="shared" si="74"/>
        <v/>
      </c>
      <c r="DB38" s="3" t="str">
        <f t="shared" si="74"/>
        <v/>
      </c>
      <c r="DC38" s="3" t="str">
        <f t="shared" si="74"/>
        <v/>
      </c>
      <c r="DD38" s="3" t="str">
        <f t="shared" si="74"/>
        <v/>
      </c>
      <c r="DE38" s="3" t="str">
        <f t="shared" si="74"/>
        <v/>
      </c>
      <c r="DF38" s="3" t="str">
        <f t="shared" si="74"/>
        <v/>
      </c>
      <c r="DG38" s="3" t="str">
        <f t="shared" si="74"/>
        <v/>
      </c>
      <c r="DH38" s="3" t="str">
        <f t="shared" si="74"/>
        <v/>
      </c>
      <c r="DI38" s="3" t="str">
        <f t="shared" si="74"/>
        <v/>
      </c>
      <c r="DJ38" s="3" t="str">
        <f t="shared" si="74"/>
        <v/>
      </c>
      <c r="DK38" s="3" t="str">
        <f t="shared" si="74"/>
        <v/>
      </c>
      <c r="DL38" s="3" t="str">
        <f t="shared" si="74"/>
        <v/>
      </c>
      <c r="DM38" s="3" t="str">
        <f t="shared" si="74"/>
        <v/>
      </c>
      <c r="DN38" s="3" t="str">
        <f t="shared" si="74"/>
        <v/>
      </c>
      <c r="DO38" s="3" t="str">
        <f t="shared" si="74"/>
        <v/>
      </c>
      <c r="DP38" s="3" t="str">
        <f t="shared" si="74"/>
        <v/>
      </c>
      <c r="DQ38" s="3" t="str">
        <f t="shared" si="74"/>
        <v/>
      </c>
      <c r="DR38" s="3" t="str">
        <f t="shared" si="74"/>
        <v/>
      </c>
      <c r="DS38" s="3" t="str">
        <f t="shared" si="74"/>
        <v/>
      </c>
      <c r="DT38" s="3" t="str">
        <f t="shared" si="74"/>
        <v/>
      </c>
      <c r="DU38" s="3" t="str">
        <f t="shared" si="74"/>
        <v/>
      </c>
      <c r="DV38" s="3" t="str">
        <f t="shared" si="74"/>
        <v/>
      </c>
    </row>
    <row r="39" spans="2:126" x14ac:dyDescent="0.4">
      <c r="B39" s="6"/>
      <c r="C39" s="4">
        <v>12</v>
      </c>
      <c r="D39" s="6" t="s">
        <v>95</v>
      </c>
      <c r="E39" s="85">
        <v>3</v>
      </c>
      <c r="F39" s="6"/>
      <c r="G39" s="5" t="str">
        <f t="shared" si="54"/>
        <v>きょじんのこて</v>
      </c>
      <c r="H39" s="6"/>
      <c r="I39" s="5" t="str">
        <f t="shared" si="55"/>
        <v>フレイムタン</v>
      </c>
      <c r="J39" s="6"/>
      <c r="K39" s="5" t="str">
        <f t="shared" si="56"/>
        <v>ワンダーバングル</v>
      </c>
      <c r="L39" s="6"/>
      <c r="M39" s="5" t="str">
        <f t="shared" si="57"/>
        <v/>
      </c>
      <c r="N39" s="6"/>
      <c r="O39" s="5" t="str">
        <f t="shared" si="58"/>
        <v/>
      </c>
      <c r="P39" s="6"/>
      <c r="Q39" s="5" t="str">
        <f t="shared" si="59"/>
        <v/>
      </c>
      <c r="R39" s="6"/>
      <c r="S39" s="5" t="str">
        <f t="shared" si="60"/>
        <v/>
      </c>
      <c r="T39" s="6"/>
      <c r="U39" s="5" t="str">
        <f t="shared" si="61"/>
        <v/>
      </c>
      <c r="V39" s="6"/>
      <c r="W39" s="5" t="str">
        <f t="shared" si="62"/>
        <v/>
      </c>
      <c r="X39" s="6"/>
      <c r="Y39" s="5" t="str">
        <f t="shared" si="63"/>
        <v/>
      </c>
      <c r="Z39" s="6"/>
      <c r="AA39" s="5" t="str">
        <f t="shared" si="64"/>
        <v/>
      </c>
      <c r="AB39" s="6"/>
      <c r="AC39" s="5" t="str">
        <f t="shared" si="65"/>
        <v/>
      </c>
      <c r="AD39" s="6"/>
      <c r="AE39" s="5" t="str">
        <f t="shared" si="66"/>
        <v/>
      </c>
      <c r="AF39" s="6"/>
      <c r="AG39" s="5" t="str">
        <f t="shared" si="67"/>
        <v/>
      </c>
      <c r="AH39" s="6"/>
      <c r="AI39" s="5" t="str">
        <f t="shared" si="68"/>
        <v/>
      </c>
      <c r="AL39" s="7" t="str">
        <f t="shared" si="30"/>
        <v>リバーベル街道3</v>
      </c>
      <c r="AM39" s="8" t="s">
        <v>85</v>
      </c>
      <c r="AN39" s="12">
        <v>3</v>
      </c>
      <c r="AO39" s="10" t="s">
        <v>240</v>
      </c>
      <c r="AP39" s="10" t="s">
        <v>241</v>
      </c>
      <c r="AQ39" s="10" t="s">
        <v>56</v>
      </c>
      <c r="AR39" s="10" t="s">
        <v>229</v>
      </c>
      <c r="AS39" s="10" t="s">
        <v>86</v>
      </c>
      <c r="AT39" s="10" t="s">
        <v>228</v>
      </c>
      <c r="AU39" s="10" t="s">
        <v>87</v>
      </c>
      <c r="AV39" s="10" t="s">
        <v>228</v>
      </c>
      <c r="AW39" s="10" t="s">
        <v>229</v>
      </c>
      <c r="AX39" s="10" t="s">
        <v>229</v>
      </c>
      <c r="AY39" s="10" t="s">
        <v>229</v>
      </c>
      <c r="AZ39" s="10" t="s">
        <v>229</v>
      </c>
      <c r="BA39" s="10" t="s">
        <v>229</v>
      </c>
      <c r="BB39" s="10" t="s">
        <v>229</v>
      </c>
      <c r="BC39" s="10" t="s">
        <v>229</v>
      </c>
      <c r="BD39" s="10" t="s">
        <v>229</v>
      </c>
      <c r="BE39" s="10" t="s">
        <v>229</v>
      </c>
      <c r="BF39" s="10" t="s">
        <v>229</v>
      </c>
      <c r="BG39" s="10" t="s">
        <v>229</v>
      </c>
      <c r="BH39" s="10" t="s">
        <v>229</v>
      </c>
      <c r="BI39" s="10" t="s">
        <v>229</v>
      </c>
      <c r="BJ39" s="10" t="s">
        <v>229</v>
      </c>
      <c r="BK39" s="10" t="s">
        <v>229</v>
      </c>
      <c r="BL39" s="10" t="s">
        <v>229</v>
      </c>
      <c r="BM39" s="10" t="s">
        <v>229</v>
      </c>
      <c r="BN39" s="10" t="s">
        <v>229</v>
      </c>
      <c r="BO39" s="10" t="s">
        <v>229</v>
      </c>
      <c r="BP39" s="10" t="s">
        <v>229</v>
      </c>
      <c r="BQ39" s="10"/>
      <c r="BR39" s="10"/>
      <c r="CP39" s="3">
        <f t="shared" si="69"/>
        <v>0</v>
      </c>
      <c r="CQ39" s="3">
        <f t="shared" si="70"/>
        <v>0</v>
      </c>
      <c r="CR39" s="3" t="str">
        <f t="shared" si="71"/>
        <v>ティダの村3</v>
      </c>
      <c r="CS39" s="3" t="str">
        <f t="shared" ref="CS39:DV39" si="75">IF(INT(CS$3)&lt;&gt;CS$3,CT39,IF(INDEX($AO$13:$BR$65,MATCH($D39&amp;$E39,$AL$13:$AL$65,0),MATCH(CS$3,$AO$12:$BR$12,0))="","",INDEX($AO$13:$BR$65,MATCH($CR39,$AL$13:$AL$65,0),MATCH(CS$3,$AO$12:$BR$12,0))&amp;INDEX($AO$13:$BR$65,MATCH($CR39,$AL$13:$AL$65,0),MATCH(CS$3,$AO$12:$BR$12,0)+1)))</f>
        <v>きょじんのこて</v>
      </c>
      <c r="CT39" s="3" t="str">
        <f t="shared" si="75"/>
        <v>きょじんのこて</v>
      </c>
      <c r="CU39" s="3" t="str">
        <f t="shared" si="75"/>
        <v>フレイムタン*</v>
      </c>
      <c r="CV39" s="3" t="str">
        <f t="shared" si="75"/>
        <v>フレイムタン*</v>
      </c>
      <c r="CW39" s="3" t="str">
        <f t="shared" si="75"/>
        <v>ワンダーバングル</v>
      </c>
      <c r="CX39" s="3" t="str">
        <f t="shared" si="75"/>
        <v>ワンダーバングル</v>
      </c>
      <c r="CY39" s="3" t="str">
        <f t="shared" si="75"/>
        <v/>
      </c>
      <c r="CZ39" s="3" t="str">
        <f t="shared" si="75"/>
        <v/>
      </c>
      <c r="DA39" s="3" t="str">
        <f t="shared" si="75"/>
        <v/>
      </c>
      <c r="DB39" s="3" t="str">
        <f t="shared" si="75"/>
        <v/>
      </c>
      <c r="DC39" s="3" t="str">
        <f t="shared" si="75"/>
        <v/>
      </c>
      <c r="DD39" s="3" t="str">
        <f t="shared" si="75"/>
        <v/>
      </c>
      <c r="DE39" s="3" t="str">
        <f t="shared" si="75"/>
        <v/>
      </c>
      <c r="DF39" s="3" t="str">
        <f t="shared" si="75"/>
        <v/>
      </c>
      <c r="DG39" s="3" t="str">
        <f t="shared" si="75"/>
        <v/>
      </c>
      <c r="DH39" s="3" t="str">
        <f t="shared" si="75"/>
        <v/>
      </c>
      <c r="DI39" s="3" t="str">
        <f t="shared" si="75"/>
        <v/>
      </c>
      <c r="DJ39" s="3" t="str">
        <f t="shared" si="75"/>
        <v/>
      </c>
      <c r="DK39" s="3" t="str">
        <f t="shared" si="75"/>
        <v/>
      </c>
      <c r="DL39" s="3" t="str">
        <f t="shared" si="75"/>
        <v/>
      </c>
      <c r="DM39" s="3" t="str">
        <f t="shared" si="75"/>
        <v/>
      </c>
      <c r="DN39" s="3" t="str">
        <f t="shared" si="75"/>
        <v/>
      </c>
      <c r="DO39" s="3" t="str">
        <f t="shared" si="75"/>
        <v/>
      </c>
      <c r="DP39" s="3" t="str">
        <f t="shared" si="75"/>
        <v/>
      </c>
      <c r="DQ39" s="3" t="str">
        <f t="shared" si="75"/>
        <v/>
      </c>
      <c r="DR39" s="3" t="str">
        <f t="shared" si="75"/>
        <v/>
      </c>
      <c r="DS39" s="3" t="str">
        <f t="shared" si="75"/>
        <v/>
      </c>
      <c r="DT39" s="3" t="str">
        <f t="shared" si="75"/>
        <v/>
      </c>
      <c r="DU39" s="3" t="str">
        <f t="shared" si="75"/>
        <v/>
      </c>
      <c r="DV39" s="3" t="str">
        <f t="shared" si="75"/>
        <v/>
      </c>
    </row>
    <row r="40" spans="2:126" x14ac:dyDescent="0.4">
      <c r="B40" s="6"/>
      <c r="C40" s="4">
        <v>13</v>
      </c>
      <c r="D40" s="6" t="s">
        <v>6</v>
      </c>
      <c r="E40" s="85">
        <v>3</v>
      </c>
      <c r="F40" s="6"/>
      <c r="G40" s="5" t="str">
        <f t="shared" si="54"/>
        <v>まもりのゆびわ</v>
      </c>
      <c r="H40" s="6"/>
      <c r="I40" s="5" t="str">
        <f t="shared" si="55"/>
        <v>さすけのかたな</v>
      </c>
      <c r="J40" s="6"/>
      <c r="K40" s="5" t="str">
        <f t="shared" si="56"/>
        <v>クリスナイフ</v>
      </c>
      <c r="L40" s="6"/>
      <c r="M40" s="5" t="str">
        <f t="shared" si="57"/>
        <v>くろずきん</v>
      </c>
      <c r="N40" s="6"/>
      <c r="O40" s="5" t="str">
        <f t="shared" si="58"/>
        <v/>
      </c>
      <c r="P40" s="6"/>
      <c r="Q40" s="5" t="str">
        <f t="shared" si="59"/>
        <v/>
      </c>
      <c r="R40" s="6"/>
      <c r="S40" s="5" t="str">
        <f t="shared" si="60"/>
        <v/>
      </c>
      <c r="T40" s="6"/>
      <c r="U40" s="5" t="str">
        <f t="shared" si="61"/>
        <v/>
      </c>
      <c r="V40" s="6"/>
      <c r="W40" s="5" t="str">
        <f t="shared" si="62"/>
        <v/>
      </c>
      <c r="X40" s="6"/>
      <c r="Y40" s="5" t="str">
        <f t="shared" si="63"/>
        <v/>
      </c>
      <c r="Z40" s="6"/>
      <c r="AA40" s="5" t="str">
        <f t="shared" si="64"/>
        <v/>
      </c>
      <c r="AB40" s="6"/>
      <c r="AC40" s="5" t="str">
        <f t="shared" si="65"/>
        <v/>
      </c>
      <c r="AD40" s="6"/>
      <c r="AE40" s="5" t="str">
        <f t="shared" si="66"/>
        <v/>
      </c>
      <c r="AF40" s="6"/>
      <c r="AG40" s="5" t="str">
        <f t="shared" si="67"/>
        <v/>
      </c>
      <c r="AH40" s="6"/>
      <c r="AI40" s="5" t="str">
        <f t="shared" si="68"/>
        <v/>
      </c>
      <c r="AL40" s="7" t="str">
        <f t="shared" si="30"/>
        <v>キノコの森3</v>
      </c>
      <c r="AM40" s="8" t="s">
        <v>69</v>
      </c>
      <c r="AN40" s="12">
        <v>3</v>
      </c>
      <c r="AO40" s="10" t="s">
        <v>94</v>
      </c>
      <c r="AP40" s="10" t="s">
        <v>228</v>
      </c>
      <c r="AQ40" s="10" t="s">
        <v>61</v>
      </c>
      <c r="AR40" s="10" t="s">
        <v>229</v>
      </c>
      <c r="AS40" s="10" t="s">
        <v>87</v>
      </c>
      <c r="AT40" s="10" t="s">
        <v>229</v>
      </c>
      <c r="AU40" s="10" t="s">
        <v>229</v>
      </c>
      <c r="AV40" s="10" t="s">
        <v>229</v>
      </c>
      <c r="AW40" s="10" t="s">
        <v>229</v>
      </c>
      <c r="AX40" s="10" t="s">
        <v>229</v>
      </c>
      <c r="AY40" s="10" t="s">
        <v>229</v>
      </c>
      <c r="AZ40" s="10" t="s">
        <v>229</v>
      </c>
      <c r="BA40" s="10" t="s">
        <v>229</v>
      </c>
      <c r="BB40" s="10" t="s">
        <v>229</v>
      </c>
      <c r="BC40" s="10" t="s">
        <v>229</v>
      </c>
      <c r="BD40" s="10" t="s">
        <v>229</v>
      </c>
      <c r="BE40" s="10" t="s">
        <v>229</v>
      </c>
      <c r="BF40" s="10" t="s">
        <v>229</v>
      </c>
      <c r="BG40" s="10" t="s">
        <v>229</v>
      </c>
      <c r="BH40" s="10" t="s">
        <v>229</v>
      </c>
      <c r="BI40" s="10" t="s">
        <v>229</v>
      </c>
      <c r="BJ40" s="10" t="s">
        <v>229</v>
      </c>
      <c r="BK40" s="10" t="s">
        <v>229</v>
      </c>
      <c r="BL40" s="10" t="s">
        <v>229</v>
      </c>
      <c r="BM40" s="10" t="s">
        <v>229</v>
      </c>
      <c r="BN40" s="10" t="s">
        <v>229</v>
      </c>
      <c r="BO40" s="10" t="s">
        <v>229</v>
      </c>
      <c r="BP40" s="10" t="s">
        <v>229</v>
      </c>
      <c r="BQ40" s="10"/>
      <c r="BR40" s="10"/>
      <c r="CP40" s="3">
        <f t="shared" si="69"/>
        <v>0</v>
      </c>
      <c r="CQ40" s="3">
        <f t="shared" si="70"/>
        <v>0</v>
      </c>
      <c r="CR40" s="3" t="str">
        <f t="shared" si="71"/>
        <v>セレパティオン洞窟3</v>
      </c>
      <c r="CS40" s="3" t="str">
        <f t="shared" ref="CS40:DV40" si="76">IF(INT(CS$3)&lt;&gt;CS$3,CT40,IF(INDEX($AO$13:$BR$65,MATCH($D40&amp;$E40,$AL$13:$AL$65,0),MATCH(CS$3,$AO$12:$BR$12,0))="","",INDEX($AO$13:$BR$65,MATCH($CR40,$AL$13:$AL$65,0),MATCH(CS$3,$AO$12:$BR$12,0))&amp;INDEX($AO$13:$BR$65,MATCH($CR40,$AL$13:$AL$65,0),MATCH(CS$3,$AO$12:$BR$12,0)+1)))</f>
        <v>まもりのゆびわ!</v>
      </c>
      <c r="CT40" s="3" t="str">
        <f t="shared" si="76"/>
        <v>まもりのゆびわ!</v>
      </c>
      <c r="CU40" s="3" t="str">
        <f t="shared" si="76"/>
        <v>さすけのかたな</v>
      </c>
      <c r="CV40" s="3" t="str">
        <f t="shared" si="76"/>
        <v>さすけのかたな</v>
      </c>
      <c r="CW40" s="3" t="str">
        <f t="shared" si="76"/>
        <v>クリスナイフ</v>
      </c>
      <c r="CX40" s="3" t="str">
        <f t="shared" si="76"/>
        <v>クリスナイフ</v>
      </c>
      <c r="CY40" s="3" t="str">
        <f t="shared" si="76"/>
        <v>くろずきん*</v>
      </c>
      <c r="CZ40" s="3" t="str">
        <f t="shared" si="76"/>
        <v>くろずきん*</v>
      </c>
      <c r="DA40" s="3" t="str">
        <f t="shared" si="76"/>
        <v/>
      </c>
      <c r="DB40" s="3" t="str">
        <f t="shared" si="76"/>
        <v/>
      </c>
      <c r="DC40" s="3" t="str">
        <f t="shared" si="76"/>
        <v/>
      </c>
      <c r="DD40" s="3" t="str">
        <f t="shared" si="76"/>
        <v/>
      </c>
      <c r="DE40" s="3" t="str">
        <f t="shared" si="76"/>
        <v/>
      </c>
      <c r="DF40" s="3" t="str">
        <f t="shared" si="76"/>
        <v/>
      </c>
      <c r="DG40" s="3" t="str">
        <f t="shared" si="76"/>
        <v/>
      </c>
      <c r="DH40" s="3" t="str">
        <f t="shared" si="76"/>
        <v/>
      </c>
      <c r="DI40" s="3" t="str">
        <f t="shared" si="76"/>
        <v/>
      </c>
      <c r="DJ40" s="3" t="str">
        <f t="shared" si="76"/>
        <v/>
      </c>
      <c r="DK40" s="3" t="str">
        <f t="shared" si="76"/>
        <v/>
      </c>
      <c r="DL40" s="3" t="str">
        <f t="shared" si="76"/>
        <v/>
      </c>
      <c r="DM40" s="3" t="str">
        <f t="shared" si="76"/>
        <v/>
      </c>
      <c r="DN40" s="3" t="str">
        <f t="shared" si="76"/>
        <v/>
      </c>
      <c r="DO40" s="3" t="str">
        <f t="shared" si="76"/>
        <v/>
      </c>
      <c r="DP40" s="3" t="str">
        <f t="shared" si="76"/>
        <v/>
      </c>
      <c r="DQ40" s="3" t="str">
        <f t="shared" si="76"/>
        <v/>
      </c>
      <c r="DR40" s="3" t="str">
        <f t="shared" si="76"/>
        <v/>
      </c>
      <c r="DS40" s="3" t="str">
        <f t="shared" si="76"/>
        <v/>
      </c>
      <c r="DT40" s="3" t="str">
        <f t="shared" si="76"/>
        <v/>
      </c>
      <c r="DU40" s="3" t="str">
        <f t="shared" si="76"/>
        <v/>
      </c>
      <c r="DV40" s="3" t="str">
        <f t="shared" si="76"/>
        <v/>
      </c>
    </row>
    <row r="41" spans="2:126" x14ac:dyDescent="0.4">
      <c r="B41" s="6"/>
      <c r="C41" s="4">
        <v>13</v>
      </c>
      <c r="D41" s="6" t="s">
        <v>10</v>
      </c>
      <c r="E41" s="85">
        <v>3</v>
      </c>
      <c r="F41" s="6"/>
      <c r="G41" s="5" t="str">
        <f t="shared" si="54"/>
        <v>レイズリング</v>
      </c>
      <c r="H41" s="6"/>
      <c r="I41" s="5" t="str">
        <f t="shared" si="55"/>
        <v>オーガキラー</v>
      </c>
      <c r="J41" s="6"/>
      <c r="K41" s="5" t="str">
        <f t="shared" si="56"/>
        <v>きんのかみかざり</v>
      </c>
      <c r="L41" s="6"/>
      <c r="M41" s="5" t="str">
        <f t="shared" si="57"/>
        <v>くまちゃん</v>
      </c>
      <c r="N41" s="6"/>
      <c r="O41" s="5" t="str">
        <f t="shared" si="58"/>
        <v>スターペンダント</v>
      </c>
      <c r="P41" s="6"/>
      <c r="Q41" s="5" t="str">
        <f t="shared" si="59"/>
        <v/>
      </c>
      <c r="R41" s="6"/>
      <c r="S41" s="5" t="str">
        <f t="shared" si="60"/>
        <v/>
      </c>
      <c r="T41" s="6"/>
      <c r="U41" s="5" t="str">
        <f t="shared" si="61"/>
        <v/>
      </c>
      <c r="V41" s="6"/>
      <c r="W41" s="5" t="str">
        <f t="shared" si="62"/>
        <v/>
      </c>
      <c r="X41" s="6"/>
      <c r="Y41" s="5" t="str">
        <f t="shared" si="63"/>
        <v/>
      </c>
      <c r="Z41" s="6"/>
      <c r="AA41" s="5" t="str">
        <f t="shared" si="64"/>
        <v/>
      </c>
      <c r="AB41" s="6"/>
      <c r="AC41" s="5" t="str">
        <f t="shared" si="65"/>
        <v/>
      </c>
      <c r="AD41" s="6"/>
      <c r="AE41" s="5" t="str">
        <f t="shared" si="66"/>
        <v/>
      </c>
      <c r="AF41" s="6"/>
      <c r="AG41" s="5" t="str">
        <f t="shared" si="67"/>
        <v/>
      </c>
      <c r="AH41" s="6"/>
      <c r="AI41" s="5" t="str">
        <f t="shared" si="68"/>
        <v/>
      </c>
      <c r="AL41" s="7" t="str">
        <f t="shared" si="30"/>
        <v>カトゥリゲス鉱山3</v>
      </c>
      <c r="AM41" s="8" t="s">
        <v>72</v>
      </c>
      <c r="AN41" s="12">
        <v>3</v>
      </c>
      <c r="AO41" s="10" t="s">
        <v>242</v>
      </c>
      <c r="AP41" s="10" t="s">
        <v>241</v>
      </c>
      <c r="AQ41" s="10" t="s">
        <v>243</v>
      </c>
      <c r="AR41" s="10" t="s">
        <v>241</v>
      </c>
      <c r="AS41" s="10" t="s">
        <v>94</v>
      </c>
      <c r="AT41" s="10" t="s">
        <v>229</v>
      </c>
      <c r="AU41" s="10" t="s">
        <v>61</v>
      </c>
      <c r="AV41" s="10" t="s">
        <v>229</v>
      </c>
      <c r="AW41" s="10" t="s">
        <v>87</v>
      </c>
      <c r="AX41" s="10" t="s">
        <v>229</v>
      </c>
      <c r="AY41" s="10" t="s">
        <v>229</v>
      </c>
      <c r="AZ41" s="10" t="s">
        <v>229</v>
      </c>
      <c r="BA41" s="10" t="s">
        <v>229</v>
      </c>
      <c r="BB41" s="10" t="s">
        <v>229</v>
      </c>
      <c r="BC41" s="10" t="s">
        <v>229</v>
      </c>
      <c r="BD41" s="10" t="s">
        <v>229</v>
      </c>
      <c r="BE41" s="10" t="s">
        <v>229</v>
      </c>
      <c r="BF41" s="10" t="s">
        <v>229</v>
      </c>
      <c r="BG41" s="10" t="s">
        <v>229</v>
      </c>
      <c r="BH41" s="10" t="s">
        <v>229</v>
      </c>
      <c r="BI41" s="10" t="s">
        <v>229</v>
      </c>
      <c r="BJ41" s="10" t="s">
        <v>229</v>
      </c>
      <c r="BK41" s="10" t="s">
        <v>229</v>
      </c>
      <c r="BL41" s="10" t="s">
        <v>229</v>
      </c>
      <c r="BM41" s="10" t="s">
        <v>229</v>
      </c>
      <c r="BN41" s="10" t="s">
        <v>229</v>
      </c>
      <c r="BO41" s="10" t="s">
        <v>229</v>
      </c>
      <c r="BP41" s="10" t="s">
        <v>229</v>
      </c>
      <c r="BQ41" s="10"/>
      <c r="BR41" s="10"/>
      <c r="CP41" s="3">
        <f t="shared" si="69"/>
        <v>0</v>
      </c>
      <c r="CQ41" s="3">
        <f t="shared" si="70"/>
        <v>0</v>
      </c>
      <c r="CR41" s="3" t="str">
        <f t="shared" si="71"/>
        <v>コナル・クルハ湿原3</v>
      </c>
      <c r="CS41" s="3" t="str">
        <f t="shared" ref="CS41:DV41" si="77">IF(INT(CS$3)&lt;&gt;CS$3,CT41,IF(INDEX($AO$13:$BR$65,MATCH($D41&amp;$E41,$AL$13:$AL$65,0),MATCH(CS$3,$AO$12:$BR$12,0))="","",INDEX($AO$13:$BR$65,MATCH($CR41,$AL$13:$AL$65,0),MATCH(CS$3,$AO$12:$BR$12,0))&amp;INDEX($AO$13:$BR$65,MATCH($CR41,$AL$13:$AL$65,0),MATCH(CS$3,$AO$12:$BR$12,0)+1)))</f>
        <v>レイズリング!</v>
      </c>
      <c r="CT41" s="3" t="str">
        <f t="shared" si="77"/>
        <v>レイズリング!</v>
      </c>
      <c r="CU41" s="3" t="str">
        <f t="shared" si="77"/>
        <v>オーガキラー</v>
      </c>
      <c r="CV41" s="3" t="str">
        <f t="shared" si="77"/>
        <v>オーガキラー</v>
      </c>
      <c r="CW41" s="3" t="str">
        <f t="shared" si="77"/>
        <v>きんのかみかざり*</v>
      </c>
      <c r="CX41" s="3" t="str">
        <f t="shared" si="77"/>
        <v>きんのかみかざり*</v>
      </c>
      <c r="CY41" s="3" t="str">
        <f t="shared" si="77"/>
        <v>くまちゃん*</v>
      </c>
      <c r="CZ41" s="3" t="str">
        <f t="shared" si="77"/>
        <v>くまちゃん*</v>
      </c>
      <c r="DA41" s="3" t="str">
        <f t="shared" si="77"/>
        <v>スターペンダント</v>
      </c>
      <c r="DB41" s="3" t="str">
        <f t="shared" si="77"/>
        <v>スターペンダント</v>
      </c>
      <c r="DC41" s="3" t="str">
        <f t="shared" si="77"/>
        <v/>
      </c>
      <c r="DD41" s="3" t="str">
        <f t="shared" si="77"/>
        <v/>
      </c>
      <c r="DE41" s="3" t="str">
        <f t="shared" si="77"/>
        <v/>
      </c>
      <c r="DF41" s="3" t="str">
        <f t="shared" si="77"/>
        <v/>
      </c>
      <c r="DG41" s="3" t="str">
        <f t="shared" si="77"/>
        <v/>
      </c>
      <c r="DH41" s="3" t="str">
        <f t="shared" si="77"/>
        <v/>
      </c>
      <c r="DI41" s="3" t="str">
        <f t="shared" si="77"/>
        <v/>
      </c>
      <c r="DJ41" s="3" t="str">
        <f t="shared" si="77"/>
        <v/>
      </c>
      <c r="DK41" s="3" t="str">
        <f t="shared" si="77"/>
        <v/>
      </c>
      <c r="DL41" s="3" t="str">
        <f t="shared" si="77"/>
        <v/>
      </c>
      <c r="DM41" s="3" t="str">
        <f t="shared" si="77"/>
        <v/>
      </c>
      <c r="DN41" s="3" t="str">
        <f t="shared" si="77"/>
        <v/>
      </c>
      <c r="DO41" s="3" t="str">
        <f t="shared" si="77"/>
        <v/>
      </c>
      <c r="DP41" s="3" t="str">
        <f t="shared" si="77"/>
        <v/>
      </c>
      <c r="DQ41" s="3" t="str">
        <f t="shared" si="77"/>
        <v/>
      </c>
      <c r="DR41" s="3" t="str">
        <f t="shared" si="77"/>
        <v/>
      </c>
      <c r="DS41" s="3" t="str">
        <f t="shared" si="77"/>
        <v/>
      </c>
      <c r="DT41" s="3" t="str">
        <f t="shared" si="77"/>
        <v/>
      </c>
      <c r="DU41" s="3" t="str">
        <f t="shared" si="77"/>
        <v/>
      </c>
      <c r="DV41" s="3" t="str">
        <f t="shared" si="77"/>
        <v/>
      </c>
    </row>
    <row r="42" spans="2:126" x14ac:dyDescent="0.4">
      <c r="B42" s="6"/>
      <c r="C42" s="4">
        <v>13</v>
      </c>
      <c r="D42" s="6" t="s">
        <v>58</v>
      </c>
      <c r="E42" s="85">
        <v>3</v>
      </c>
      <c r="F42" s="6"/>
      <c r="G42" s="5" t="str">
        <f t="shared" si="54"/>
        <v>リボン</v>
      </c>
      <c r="H42" s="6"/>
      <c r="I42" s="5" t="str">
        <f t="shared" si="55"/>
        <v>マスカレイド</v>
      </c>
      <c r="J42" s="6"/>
      <c r="K42" s="5" t="str">
        <f t="shared" si="56"/>
        <v>クリスナイフ</v>
      </c>
      <c r="L42" s="6"/>
      <c r="M42" s="5" t="str">
        <f t="shared" si="57"/>
        <v>エルフのマント</v>
      </c>
      <c r="N42" s="6"/>
      <c r="O42" s="5" t="str">
        <f t="shared" si="58"/>
        <v>スターペンダント</v>
      </c>
      <c r="P42" s="6"/>
      <c r="Q42" s="5" t="str">
        <f t="shared" si="59"/>
        <v/>
      </c>
      <c r="R42" s="6"/>
      <c r="S42" s="5" t="str">
        <f t="shared" si="60"/>
        <v/>
      </c>
      <c r="T42" s="6"/>
      <c r="U42" s="5" t="str">
        <f t="shared" si="61"/>
        <v/>
      </c>
      <c r="V42" s="6"/>
      <c r="W42" s="5" t="str">
        <f t="shared" si="62"/>
        <v/>
      </c>
      <c r="X42" s="6"/>
      <c r="Y42" s="5" t="str">
        <f t="shared" si="63"/>
        <v/>
      </c>
      <c r="Z42" s="6"/>
      <c r="AA42" s="5" t="str">
        <f t="shared" si="64"/>
        <v/>
      </c>
      <c r="AB42" s="6"/>
      <c r="AC42" s="5" t="str">
        <f t="shared" si="65"/>
        <v/>
      </c>
      <c r="AD42" s="6"/>
      <c r="AE42" s="5" t="str">
        <f t="shared" si="66"/>
        <v/>
      </c>
      <c r="AF42" s="6"/>
      <c r="AG42" s="5" t="str">
        <f t="shared" si="67"/>
        <v/>
      </c>
      <c r="AH42" s="6"/>
      <c r="AI42" s="5" t="str">
        <f t="shared" si="68"/>
        <v/>
      </c>
      <c r="AL42" s="7" t="str">
        <f t="shared" si="30"/>
        <v>ゴブリンの壁3</v>
      </c>
      <c r="AM42" s="8" t="s">
        <v>64</v>
      </c>
      <c r="AN42" s="12">
        <v>3</v>
      </c>
      <c r="AO42" s="10" t="s">
        <v>244</v>
      </c>
      <c r="AP42" s="10" t="s">
        <v>241</v>
      </c>
      <c r="AQ42" s="10" t="s">
        <v>96</v>
      </c>
      <c r="AR42" s="10" t="s">
        <v>229</v>
      </c>
      <c r="AS42" s="10" t="s">
        <v>88</v>
      </c>
      <c r="AT42" s="10" t="s">
        <v>229</v>
      </c>
      <c r="AU42" s="10" t="s">
        <v>67</v>
      </c>
      <c r="AV42" s="10" t="s">
        <v>229</v>
      </c>
      <c r="AW42" s="10" t="s">
        <v>229</v>
      </c>
      <c r="AX42" s="10" t="s">
        <v>229</v>
      </c>
      <c r="AY42" s="10" t="s">
        <v>229</v>
      </c>
      <c r="AZ42" s="10" t="s">
        <v>229</v>
      </c>
      <c r="BA42" s="10" t="s">
        <v>229</v>
      </c>
      <c r="BB42" s="10" t="s">
        <v>229</v>
      </c>
      <c r="BC42" s="10" t="s">
        <v>229</v>
      </c>
      <c r="BD42" s="10" t="s">
        <v>229</v>
      </c>
      <c r="BE42" s="10" t="s">
        <v>229</v>
      </c>
      <c r="BF42" s="10" t="s">
        <v>229</v>
      </c>
      <c r="BG42" s="10" t="s">
        <v>229</v>
      </c>
      <c r="BH42" s="10" t="s">
        <v>229</v>
      </c>
      <c r="BI42" s="10" t="s">
        <v>229</v>
      </c>
      <c r="BJ42" s="10" t="s">
        <v>229</v>
      </c>
      <c r="BK42" s="10" t="s">
        <v>229</v>
      </c>
      <c r="BL42" s="10" t="s">
        <v>229</v>
      </c>
      <c r="BM42" s="10" t="s">
        <v>229</v>
      </c>
      <c r="BN42" s="10" t="s">
        <v>229</v>
      </c>
      <c r="BO42" s="10" t="s">
        <v>229</v>
      </c>
      <c r="BP42" s="10" t="s">
        <v>229</v>
      </c>
      <c r="BQ42" s="10"/>
      <c r="BR42" s="10"/>
      <c r="CP42" s="3">
        <f t="shared" si="69"/>
        <v>0</v>
      </c>
      <c r="CQ42" s="3">
        <f t="shared" si="70"/>
        <v>0</v>
      </c>
      <c r="CR42" s="3" t="str">
        <f t="shared" si="71"/>
        <v>レベナ・テ・ラ3</v>
      </c>
      <c r="CS42" s="3" t="str">
        <f t="shared" ref="CS42:DV42" si="78">IF(INT(CS$3)&lt;&gt;CS$3,CT42,IF(INDEX($AO$13:$BR$65,MATCH($D42&amp;$E42,$AL$13:$AL$65,0),MATCH(CS$3,$AO$12:$BR$12,0))="","",INDEX($AO$13:$BR$65,MATCH($CR42,$AL$13:$AL$65,0),MATCH(CS$3,$AO$12:$BR$12,0))&amp;INDEX($AO$13:$BR$65,MATCH($CR42,$AL$13:$AL$65,0),MATCH(CS$3,$AO$12:$BR$12,0)+1)))</f>
        <v>リボン!</v>
      </c>
      <c r="CT42" s="3" t="str">
        <f t="shared" si="78"/>
        <v>リボン!</v>
      </c>
      <c r="CU42" s="3" t="str">
        <f t="shared" si="78"/>
        <v>マスカレイド</v>
      </c>
      <c r="CV42" s="3" t="str">
        <f t="shared" si="78"/>
        <v>マスカレイド</v>
      </c>
      <c r="CW42" s="3" t="str">
        <f t="shared" si="78"/>
        <v>クリスナイフ</v>
      </c>
      <c r="CX42" s="3" t="str">
        <f t="shared" si="78"/>
        <v>クリスナイフ</v>
      </c>
      <c r="CY42" s="3" t="str">
        <f t="shared" si="78"/>
        <v>エルフのマント</v>
      </c>
      <c r="CZ42" s="3" t="str">
        <f t="shared" si="78"/>
        <v>エルフのマント</v>
      </c>
      <c r="DA42" s="3" t="str">
        <f t="shared" si="78"/>
        <v>スターペンダント</v>
      </c>
      <c r="DB42" s="3" t="str">
        <f t="shared" si="78"/>
        <v>スターペンダント</v>
      </c>
      <c r="DC42" s="3" t="str">
        <f t="shared" si="78"/>
        <v/>
      </c>
      <c r="DD42" s="3" t="str">
        <f t="shared" si="78"/>
        <v/>
      </c>
      <c r="DE42" s="3" t="str">
        <f t="shared" si="78"/>
        <v/>
      </c>
      <c r="DF42" s="3" t="str">
        <f t="shared" si="78"/>
        <v/>
      </c>
      <c r="DG42" s="3" t="str">
        <f t="shared" si="78"/>
        <v/>
      </c>
      <c r="DH42" s="3" t="str">
        <f t="shared" si="78"/>
        <v/>
      </c>
      <c r="DI42" s="3" t="str">
        <f t="shared" si="78"/>
        <v/>
      </c>
      <c r="DJ42" s="3" t="str">
        <f t="shared" si="78"/>
        <v/>
      </c>
      <c r="DK42" s="3" t="str">
        <f t="shared" si="78"/>
        <v/>
      </c>
      <c r="DL42" s="3" t="str">
        <f t="shared" si="78"/>
        <v/>
      </c>
      <c r="DM42" s="3" t="str">
        <f t="shared" si="78"/>
        <v/>
      </c>
      <c r="DN42" s="3" t="str">
        <f t="shared" si="78"/>
        <v/>
      </c>
      <c r="DO42" s="3" t="str">
        <f t="shared" si="78"/>
        <v/>
      </c>
      <c r="DP42" s="3" t="str">
        <f t="shared" si="78"/>
        <v/>
      </c>
      <c r="DQ42" s="3" t="str">
        <f t="shared" si="78"/>
        <v/>
      </c>
      <c r="DR42" s="3" t="str">
        <f t="shared" si="78"/>
        <v/>
      </c>
      <c r="DS42" s="3" t="str">
        <f t="shared" si="78"/>
        <v/>
      </c>
      <c r="DT42" s="3" t="str">
        <f t="shared" si="78"/>
        <v/>
      </c>
      <c r="DU42" s="3" t="str">
        <f t="shared" si="78"/>
        <v/>
      </c>
      <c r="DV42" s="3" t="str">
        <f t="shared" si="78"/>
        <v/>
      </c>
    </row>
    <row r="43" spans="2:126" x14ac:dyDescent="0.4">
      <c r="B43" s="6"/>
      <c r="C43" s="4">
        <v>14</v>
      </c>
      <c r="D43" s="6"/>
      <c r="E43" s="85">
        <v>3</v>
      </c>
      <c r="F43" s="6"/>
      <c r="G43" s="5" t="str">
        <f t="shared" si="54"/>
        <v/>
      </c>
      <c r="H43" s="6"/>
      <c r="I43" s="5" t="str">
        <f t="shared" si="55"/>
        <v/>
      </c>
      <c r="J43" s="6"/>
      <c r="K43" s="5" t="str">
        <f t="shared" si="56"/>
        <v/>
      </c>
      <c r="L43" s="6"/>
      <c r="M43" s="5" t="str">
        <f t="shared" si="57"/>
        <v/>
      </c>
      <c r="N43" s="6"/>
      <c r="O43" s="5" t="str">
        <f t="shared" si="58"/>
        <v/>
      </c>
      <c r="P43" s="6"/>
      <c r="Q43" s="5" t="str">
        <f t="shared" si="59"/>
        <v/>
      </c>
      <c r="R43" s="6"/>
      <c r="S43" s="5" t="str">
        <f t="shared" si="60"/>
        <v/>
      </c>
      <c r="T43" s="6"/>
      <c r="U43" s="5" t="str">
        <f t="shared" si="61"/>
        <v/>
      </c>
      <c r="V43" s="6"/>
      <c r="W43" s="5" t="str">
        <f t="shared" si="62"/>
        <v/>
      </c>
      <c r="X43" s="6"/>
      <c r="Y43" s="5" t="str">
        <f t="shared" si="63"/>
        <v/>
      </c>
      <c r="Z43" s="6"/>
      <c r="AA43" s="5" t="str">
        <f t="shared" si="64"/>
        <v/>
      </c>
      <c r="AB43" s="6"/>
      <c r="AC43" s="5" t="str">
        <f t="shared" si="65"/>
        <v/>
      </c>
      <c r="AD43" s="6"/>
      <c r="AE43" s="5" t="str">
        <f t="shared" si="66"/>
        <v/>
      </c>
      <c r="AF43" s="6"/>
      <c r="AG43" s="5" t="str">
        <f t="shared" si="67"/>
        <v/>
      </c>
      <c r="AH43" s="6"/>
      <c r="AI43" s="5" t="str">
        <f t="shared" si="68"/>
        <v/>
      </c>
      <c r="AL43" s="7" t="str">
        <f t="shared" si="30"/>
        <v>ティダの村3</v>
      </c>
      <c r="AM43" s="8" t="s">
        <v>95</v>
      </c>
      <c r="AN43" s="12">
        <v>3</v>
      </c>
      <c r="AO43" s="10" t="s">
        <v>57</v>
      </c>
      <c r="AP43" s="10" t="s">
        <v>229</v>
      </c>
      <c r="AQ43" s="10" t="s">
        <v>230</v>
      </c>
      <c r="AR43" s="10" t="s">
        <v>228</v>
      </c>
      <c r="AS43" s="10" t="s">
        <v>87</v>
      </c>
      <c r="AT43" s="10" t="s">
        <v>229</v>
      </c>
      <c r="AU43" s="10" t="s">
        <v>229</v>
      </c>
      <c r="AV43" s="10" t="s">
        <v>229</v>
      </c>
      <c r="AW43" s="10" t="s">
        <v>229</v>
      </c>
      <c r="AX43" s="10" t="s">
        <v>229</v>
      </c>
      <c r="AY43" s="10" t="s">
        <v>229</v>
      </c>
      <c r="AZ43" s="10" t="s">
        <v>229</v>
      </c>
      <c r="BA43" s="10" t="s">
        <v>229</v>
      </c>
      <c r="BB43" s="10" t="s">
        <v>229</v>
      </c>
      <c r="BC43" s="10" t="s">
        <v>229</v>
      </c>
      <c r="BD43" s="10" t="s">
        <v>229</v>
      </c>
      <c r="BE43" s="10" t="s">
        <v>229</v>
      </c>
      <c r="BF43" s="10" t="s">
        <v>229</v>
      </c>
      <c r="BG43" s="10" t="s">
        <v>229</v>
      </c>
      <c r="BH43" s="10" t="s">
        <v>229</v>
      </c>
      <c r="BI43" s="10" t="s">
        <v>229</v>
      </c>
      <c r="BJ43" s="10" t="s">
        <v>229</v>
      </c>
      <c r="BK43" s="10" t="s">
        <v>229</v>
      </c>
      <c r="BL43" s="10" t="s">
        <v>229</v>
      </c>
      <c r="BM43" s="10" t="s">
        <v>229</v>
      </c>
      <c r="BN43" s="10" t="s">
        <v>229</v>
      </c>
      <c r="BO43" s="10" t="s">
        <v>229</v>
      </c>
      <c r="BP43" s="10" t="s">
        <v>229</v>
      </c>
      <c r="BQ43" s="10"/>
      <c r="BR43" s="10"/>
      <c r="CP43" s="3">
        <f t="shared" si="69"/>
        <v>0</v>
      </c>
      <c r="CQ43" s="3">
        <f t="shared" si="70"/>
        <v>0</v>
      </c>
      <c r="CR43" s="3" t="str">
        <f t="shared" si="71"/>
        <v>3</v>
      </c>
      <c r="CS43" s="3" t="e">
        <f t="shared" ref="CS43:DV43" si="79">IF(INT(CS$3)&lt;&gt;CS$3,CT43,IF(INDEX($AO$13:$BR$65,MATCH($D43&amp;$E43,$AL$13:$AL$65,0),MATCH(CS$3,$AO$12:$BR$12,0))="","",INDEX($AO$13:$BR$65,MATCH($CR43,$AL$13:$AL$65,0),MATCH(CS$3,$AO$12:$BR$12,0))&amp;INDEX($AO$13:$BR$65,MATCH($CR43,$AL$13:$AL$65,0),MATCH(CS$3,$AO$12:$BR$12,0)+1)))</f>
        <v>#N/A</v>
      </c>
      <c r="CT43" s="3" t="e">
        <f t="shared" si="79"/>
        <v>#N/A</v>
      </c>
      <c r="CU43" s="3" t="e">
        <f t="shared" si="79"/>
        <v>#N/A</v>
      </c>
      <c r="CV43" s="3" t="e">
        <f t="shared" si="79"/>
        <v>#N/A</v>
      </c>
      <c r="CW43" s="3" t="e">
        <f t="shared" si="79"/>
        <v>#N/A</v>
      </c>
      <c r="CX43" s="3" t="e">
        <f t="shared" si="79"/>
        <v>#N/A</v>
      </c>
      <c r="CY43" s="3" t="e">
        <f t="shared" si="79"/>
        <v>#N/A</v>
      </c>
      <c r="CZ43" s="3" t="e">
        <f t="shared" si="79"/>
        <v>#N/A</v>
      </c>
      <c r="DA43" s="3" t="e">
        <f t="shared" si="79"/>
        <v>#N/A</v>
      </c>
      <c r="DB43" s="3" t="e">
        <f t="shared" si="79"/>
        <v>#N/A</v>
      </c>
      <c r="DC43" s="3" t="e">
        <f t="shared" si="79"/>
        <v>#N/A</v>
      </c>
      <c r="DD43" s="3" t="e">
        <f t="shared" si="79"/>
        <v>#N/A</v>
      </c>
      <c r="DE43" s="3" t="e">
        <f t="shared" si="79"/>
        <v>#N/A</v>
      </c>
      <c r="DF43" s="3" t="e">
        <f t="shared" si="79"/>
        <v>#N/A</v>
      </c>
      <c r="DG43" s="3" t="e">
        <f t="shared" si="79"/>
        <v>#N/A</v>
      </c>
      <c r="DH43" s="3" t="e">
        <f t="shared" si="79"/>
        <v>#N/A</v>
      </c>
      <c r="DI43" s="3" t="e">
        <f t="shared" si="79"/>
        <v>#N/A</v>
      </c>
      <c r="DJ43" s="3" t="e">
        <f t="shared" si="79"/>
        <v>#N/A</v>
      </c>
      <c r="DK43" s="3" t="e">
        <f t="shared" si="79"/>
        <v>#N/A</v>
      </c>
      <c r="DL43" s="3" t="e">
        <f t="shared" si="79"/>
        <v>#N/A</v>
      </c>
      <c r="DM43" s="3" t="e">
        <f t="shared" si="79"/>
        <v>#N/A</v>
      </c>
      <c r="DN43" s="3" t="e">
        <f t="shared" si="79"/>
        <v>#N/A</v>
      </c>
      <c r="DO43" s="3" t="e">
        <f t="shared" si="79"/>
        <v>#N/A</v>
      </c>
      <c r="DP43" s="3" t="e">
        <f t="shared" si="79"/>
        <v>#N/A</v>
      </c>
      <c r="DQ43" s="3" t="e">
        <f t="shared" si="79"/>
        <v>#N/A</v>
      </c>
      <c r="DR43" s="3" t="e">
        <f t="shared" si="79"/>
        <v>#N/A</v>
      </c>
      <c r="DS43" s="3" t="e">
        <f t="shared" si="79"/>
        <v>#N/A</v>
      </c>
      <c r="DT43" s="3" t="e">
        <f t="shared" si="79"/>
        <v>#N/A</v>
      </c>
      <c r="DU43" s="3" t="e">
        <f t="shared" si="79"/>
        <v>#N/A</v>
      </c>
      <c r="DV43" s="3" t="e">
        <f t="shared" si="79"/>
        <v>#N/A</v>
      </c>
    </row>
    <row r="44" spans="2:126" x14ac:dyDescent="0.4">
      <c r="B44" s="6"/>
      <c r="C44" s="4">
        <v>14</v>
      </c>
      <c r="D44" s="6"/>
      <c r="E44" s="85">
        <v>3</v>
      </c>
      <c r="F44" s="6"/>
      <c r="G44" s="5" t="str">
        <f t="shared" si="54"/>
        <v/>
      </c>
      <c r="H44" s="6"/>
      <c r="I44" s="5" t="str">
        <f t="shared" si="55"/>
        <v/>
      </c>
      <c r="J44" s="6"/>
      <c r="K44" s="5" t="str">
        <f t="shared" si="56"/>
        <v/>
      </c>
      <c r="L44" s="6"/>
      <c r="M44" s="5" t="str">
        <f t="shared" si="57"/>
        <v/>
      </c>
      <c r="N44" s="6"/>
      <c r="O44" s="5" t="str">
        <f t="shared" si="58"/>
        <v/>
      </c>
      <c r="P44" s="6"/>
      <c r="Q44" s="5" t="str">
        <f t="shared" si="59"/>
        <v/>
      </c>
      <c r="R44" s="6"/>
      <c r="S44" s="5" t="str">
        <f t="shared" si="60"/>
        <v/>
      </c>
      <c r="T44" s="6"/>
      <c r="U44" s="5" t="str">
        <f t="shared" si="61"/>
        <v/>
      </c>
      <c r="V44" s="6"/>
      <c r="W44" s="5" t="str">
        <f t="shared" si="62"/>
        <v/>
      </c>
      <c r="X44" s="6"/>
      <c r="Y44" s="5" t="str">
        <f t="shared" si="63"/>
        <v/>
      </c>
      <c r="Z44" s="6"/>
      <c r="AA44" s="5" t="str">
        <f t="shared" si="64"/>
        <v/>
      </c>
      <c r="AB44" s="6"/>
      <c r="AC44" s="5" t="str">
        <f t="shared" si="65"/>
        <v/>
      </c>
      <c r="AD44" s="6"/>
      <c r="AE44" s="5" t="str">
        <f t="shared" si="66"/>
        <v/>
      </c>
      <c r="AF44" s="6"/>
      <c r="AG44" s="5" t="str">
        <f t="shared" si="67"/>
        <v/>
      </c>
      <c r="AH44" s="6"/>
      <c r="AI44" s="5" t="str">
        <f t="shared" si="68"/>
        <v/>
      </c>
      <c r="AL44" s="7" t="str">
        <f t="shared" si="30"/>
        <v>ジャック・モキートの館3</v>
      </c>
      <c r="AM44" s="8" t="s">
        <v>91</v>
      </c>
      <c r="AN44" s="12">
        <v>3</v>
      </c>
      <c r="AO44" s="10" t="s">
        <v>245</v>
      </c>
      <c r="AP44" s="10" t="s">
        <v>241</v>
      </c>
      <c r="AQ44" s="10" t="s">
        <v>52</v>
      </c>
      <c r="AR44" s="10" t="s">
        <v>229</v>
      </c>
      <c r="AS44" s="10" t="s">
        <v>71</v>
      </c>
      <c r="AT44" s="10" t="s">
        <v>229</v>
      </c>
      <c r="AU44" s="10" t="s">
        <v>51</v>
      </c>
      <c r="AV44" s="10" t="s">
        <v>229</v>
      </c>
      <c r="AW44" s="10" t="s">
        <v>63</v>
      </c>
      <c r="AX44" s="10" t="s">
        <v>229</v>
      </c>
      <c r="AY44" s="10" t="s">
        <v>268</v>
      </c>
      <c r="AZ44" s="11" t="s">
        <v>273</v>
      </c>
      <c r="BA44" s="10" t="s">
        <v>274</v>
      </c>
      <c r="BB44" s="11" t="s">
        <v>273</v>
      </c>
      <c r="BC44" s="10" t="s">
        <v>275</v>
      </c>
      <c r="BD44" s="11" t="s">
        <v>273</v>
      </c>
      <c r="BE44" s="10" t="s">
        <v>269</v>
      </c>
      <c r="BF44" s="11" t="s">
        <v>273</v>
      </c>
      <c r="BG44" s="10" t="s">
        <v>270</v>
      </c>
      <c r="BH44" s="11" t="s">
        <v>273</v>
      </c>
      <c r="BI44" s="10" t="s">
        <v>276</v>
      </c>
      <c r="BJ44" s="11" t="s">
        <v>273</v>
      </c>
      <c r="BK44" s="10" t="s">
        <v>277</v>
      </c>
      <c r="BL44" s="10" t="s">
        <v>273</v>
      </c>
      <c r="BM44" s="10" t="s">
        <v>271</v>
      </c>
      <c r="BN44" s="10" t="s">
        <v>273</v>
      </c>
      <c r="BO44" s="10"/>
      <c r="BP44" s="10"/>
      <c r="BQ44" s="10"/>
      <c r="BR44" s="10"/>
      <c r="CP44" s="3">
        <f t="shared" si="69"/>
        <v>0</v>
      </c>
      <c r="CQ44" s="3">
        <f t="shared" si="70"/>
        <v>0</v>
      </c>
      <c r="CR44" s="3" t="str">
        <f t="shared" si="71"/>
        <v>3</v>
      </c>
      <c r="CS44" s="3" t="e">
        <f t="shared" ref="CS44:DV44" si="80">IF(INT(CS$3)&lt;&gt;CS$3,CT44,IF(INDEX($AO$13:$BR$65,MATCH($D44&amp;$E44,$AL$13:$AL$65,0),MATCH(CS$3,$AO$12:$BR$12,0))="","",INDEX($AO$13:$BR$65,MATCH($CR44,$AL$13:$AL$65,0),MATCH(CS$3,$AO$12:$BR$12,0))&amp;INDEX($AO$13:$BR$65,MATCH($CR44,$AL$13:$AL$65,0),MATCH(CS$3,$AO$12:$BR$12,0)+1)))</f>
        <v>#N/A</v>
      </c>
      <c r="CT44" s="3" t="e">
        <f t="shared" si="80"/>
        <v>#N/A</v>
      </c>
      <c r="CU44" s="3" t="e">
        <f t="shared" si="80"/>
        <v>#N/A</v>
      </c>
      <c r="CV44" s="3" t="e">
        <f t="shared" si="80"/>
        <v>#N/A</v>
      </c>
      <c r="CW44" s="3" t="e">
        <f t="shared" si="80"/>
        <v>#N/A</v>
      </c>
      <c r="CX44" s="3" t="e">
        <f t="shared" si="80"/>
        <v>#N/A</v>
      </c>
      <c r="CY44" s="3" t="e">
        <f t="shared" si="80"/>
        <v>#N/A</v>
      </c>
      <c r="CZ44" s="3" t="e">
        <f t="shared" si="80"/>
        <v>#N/A</v>
      </c>
      <c r="DA44" s="3" t="e">
        <f t="shared" si="80"/>
        <v>#N/A</v>
      </c>
      <c r="DB44" s="3" t="e">
        <f t="shared" si="80"/>
        <v>#N/A</v>
      </c>
      <c r="DC44" s="3" t="e">
        <f t="shared" si="80"/>
        <v>#N/A</v>
      </c>
      <c r="DD44" s="3" t="e">
        <f t="shared" si="80"/>
        <v>#N/A</v>
      </c>
      <c r="DE44" s="3" t="e">
        <f t="shared" si="80"/>
        <v>#N/A</v>
      </c>
      <c r="DF44" s="3" t="e">
        <f t="shared" si="80"/>
        <v>#N/A</v>
      </c>
      <c r="DG44" s="3" t="e">
        <f t="shared" si="80"/>
        <v>#N/A</v>
      </c>
      <c r="DH44" s="3" t="e">
        <f t="shared" si="80"/>
        <v>#N/A</v>
      </c>
      <c r="DI44" s="3" t="e">
        <f t="shared" si="80"/>
        <v>#N/A</v>
      </c>
      <c r="DJ44" s="3" t="e">
        <f t="shared" si="80"/>
        <v>#N/A</v>
      </c>
      <c r="DK44" s="3" t="e">
        <f t="shared" si="80"/>
        <v>#N/A</v>
      </c>
      <c r="DL44" s="3" t="e">
        <f t="shared" si="80"/>
        <v>#N/A</v>
      </c>
      <c r="DM44" s="3" t="e">
        <f t="shared" si="80"/>
        <v>#N/A</v>
      </c>
      <c r="DN44" s="3" t="e">
        <f t="shared" si="80"/>
        <v>#N/A</v>
      </c>
      <c r="DO44" s="3" t="e">
        <f t="shared" si="80"/>
        <v>#N/A</v>
      </c>
      <c r="DP44" s="3" t="e">
        <f t="shared" si="80"/>
        <v>#N/A</v>
      </c>
      <c r="DQ44" s="3" t="e">
        <f t="shared" si="80"/>
        <v>#N/A</v>
      </c>
      <c r="DR44" s="3" t="e">
        <f t="shared" si="80"/>
        <v>#N/A</v>
      </c>
      <c r="DS44" s="3" t="e">
        <f t="shared" si="80"/>
        <v>#N/A</v>
      </c>
      <c r="DT44" s="3" t="e">
        <f t="shared" si="80"/>
        <v>#N/A</v>
      </c>
      <c r="DU44" s="3" t="e">
        <f t="shared" si="80"/>
        <v>#N/A</v>
      </c>
      <c r="DV44" s="3" t="e">
        <f t="shared" si="80"/>
        <v>#N/A</v>
      </c>
    </row>
    <row r="45" spans="2:126" x14ac:dyDescent="0.4">
      <c r="B45" s="6"/>
      <c r="C45" s="4">
        <v>14</v>
      </c>
      <c r="D45" s="6"/>
      <c r="E45" s="85">
        <v>3</v>
      </c>
      <c r="F45" s="6"/>
      <c r="G45" s="5" t="str">
        <f t="shared" si="54"/>
        <v/>
      </c>
      <c r="H45" s="6"/>
      <c r="I45" s="5" t="str">
        <f t="shared" si="55"/>
        <v/>
      </c>
      <c r="J45" s="6"/>
      <c r="K45" s="5" t="str">
        <f t="shared" si="56"/>
        <v/>
      </c>
      <c r="L45" s="6"/>
      <c r="M45" s="5" t="str">
        <f t="shared" si="57"/>
        <v/>
      </c>
      <c r="N45" s="6"/>
      <c r="O45" s="5" t="str">
        <f t="shared" si="58"/>
        <v/>
      </c>
      <c r="P45" s="6"/>
      <c r="Q45" s="5" t="str">
        <f t="shared" si="59"/>
        <v/>
      </c>
      <c r="R45" s="6"/>
      <c r="S45" s="5" t="str">
        <f t="shared" si="60"/>
        <v/>
      </c>
      <c r="T45" s="6"/>
      <c r="U45" s="5" t="str">
        <f t="shared" si="61"/>
        <v/>
      </c>
      <c r="V45" s="6"/>
      <c r="W45" s="5" t="str">
        <f t="shared" si="62"/>
        <v/>
      </c>
      <c r="X45" s="6"/>
      <c r="Y45" s="5" t="str">
        <f t="shared" si="63"/>
        <v/>
      </c>
      <c r="Z45" s="6"/>
      <c r="AA45" s="5" t="str">
        <f t="shared" si="64"/>
        <v/>
      </c>
      <c r="AB45" s="6"/>
      <c r="AC45" s="5" t="str">
        <f t="shared" si="65"/>
        <v/>
      </c>
      <c r="AD45" s="6"/>
      <c r="AE45" s="5" t="str">
        <f t="shared" si="66"/>
        <v/>
      </c>
      <c r="AF45" s="6"/>
      <c r="AG45" s="5" t="str">
        <f t="shared" si="67"/>
        <v/>
      </c>
      <c r="AH45" s="6"/>
      <c r="AI45" s="5" t="str">
        <f t="shared" si="68"/>
        <v/>
      </c>
      <c r="AL45" s="7" t="str">
        <f t="shared" si="30"/>
        <v>ヴェオ・ル水門3</v>
      </c>
      <c r="AM45" s="8" t="s">
        <v>89</v>
      </c>
      <c r="AN45" s="12">
        <v>3</v>
      </c>
      <c r="AO45" s="10" t="s">
        <v>246</v>
      </c>
      <c r="AP45" s="10" t="s">
        <v>241</v>
      </c>
      <c r="AQ45" s="10" t="s">
        <v>90</v>
      </c>
      <c r="AR45" s="10" t="s">
        <v>228</v>
      </c>
      <c r="AS45" s="10" t="s">
        <v>82</v>
      </c>
      <c r="AT45" s="10" t="s">
        <v>229</v>
      </c>
      <c r="AU45" s="10" t="s">
        <v>77</v>
      </c>
      <c r="AV45" s="10" t="s">
        <v>229</v>
      </c>
      <c r="AW45" s="10" t="s">
        <v>63</v>
      </c>
      <c r="AX45" s="10" t="s">
        <v>229</v>
      </c>
      <c r="AY45" s="10" t="s">
        <v>247</v>
      </c>
      <c r="AZ45" s="10" t="s">
        <v>100</v>
      </c>
      <c r="BA45" s="10" t="s">
        <v>248</v>
      </c>
      <c r="BB45" s="10" t="s">
        <v>100</v>
      </c>
      <c r="BC45" s="10" t="s">
        <v>229</v>
      </c>
      <c r="BD45" s="10" t="s">
        <v>229</v>
      </c>
      <c r="BE45" s="10" t="s">
        <v>229</v>
      </c>
      <c r="BF45" s="10" t="s">
        <v>229</v>
      </c>
      <c r="BG45" s="10" t="s">
        <v>229</v>
      </c>
      <c r="BH45" s="10" t="s">
        <v>229</v>
      </c>
      <c r="BI45" s="10" t="s">
        <v>229</v>
      </c>
      <c r="BJ45" s="10" t="s">
        <v>229</v>
      </c>
      <c r="BK45" s="10" t="s">
        <v>229</v>
      </c>
      <c r="BL45" s="10" t="s">
        <v>229</v>
      </c>
      <c r="BM45" s="10" t="s">
        <v>229</v>
      </c>
      <c r="BN45" s="10" t="s">
        <v>229</v>
      </c>
      <c r="BO45" s="10" t="s">
        <v>229</v>
      </c>
      <c r="BP45" s="10" t="s">
        <v>229</v>
      </c>
      <c r="BQ45" s="10"/>
      <c r="BR45" s="10"/>
      <c r="CP45" s="3">
        <f t="shared" si="69"/>
        <v>0</v>
      </c>
      <c r="CQ45" s="3">
        <f t="shared" si="70"/>
        <v>0</v>
      </c>
      <c r="CR45" s="3" t="str">
        <f t="shared" si="71"/>
        <v>3</v>
      </c>
      <c r="CS45" s="3" t="e">
        <f t="shared" ref="CS45:DV45" si="81">IF(INT(CS$3)&lt;&gt;CS$3,CT45,IF(INDEX($AO$13:$BR$65,MATCH($D45&amp;$E45,$AL$13:$AL$65,0),MATCH(CS$3,$AO$12:$BR$12,0))="","",INDEX($AO$13:$BR$65,MATCH($CR45,$AL$13:$AL$65,0),MATCH(CS$3,$AO$12:$BR$12,0))&amp;INDEX($AO$13:$BR$65,MATCH($CR45,$AL$13:$AL$65,0),MATCH(CS$3,$AO$12:$BR$12,0)+1)))</f>
        <v>#N/A</v>
      </c>
      <c r="CT45" s="3" t="e">
        <f t="shared" si="81"/>
        <v>#N/A</v>
      </c>
      <c r="CU45" s="3" t="e">
        <f t="shared" si="81"/>
        <v>#N/A</v>
      </c>
      <c r="CV45" s="3" t="e">
        <f t="shared" si="81"/>
        <v>#N/A</v>
      </c>
      <c r="CW45" s="3" t="e">
        <f t="shared" si="81"/>
        <v>#N/A</v>
      </c>
      <c r="CX45" s="3" t="e">
        <f t="shared" si="81"/>
        <v>#N/A</v>
      </c>
      <c r="CY45" s="3" t="e">
        <f t="shared" si="81"/>
        <v>#N/A</v>
      </c>
      <c r="CZ45" s="3" t="e">
        <f t="shared" si="81"/>
        <v>#N/A</v>
      </c>
      <c r="DA45" s="3" t="e">
        <f t="shared" si="81"/>
        <v>#N/A</v>
      </c>
      <c r="DB45" s="3" t="e">
        <f t="shared" si="81"/>
        <v>#N/A</v>
      </c>
      <c r="DC45" s="3" t="e">
        <f t="shared" si="81"/>
        <v>#N/A</v>
      </c>
      <c r="DD45" s="3" t="e">
        <f t="shared" si="81"/>
        <v>#N/A</v>
      </c>
      <c r="DE45" s="3" t="e">
        <f t="shared" si="81"/>
        <v>#N/A</v>
      </c>
      <c r="DF45" s="3" t="e">
        <f t="shared" si="81"/>
        <v>#N/A</v>
      </c>
      <c r="DG45" s="3" t="e">
        <f t="shared" si="81"/>
        <v>#N/A</v>
      </c>
      <c r="DH45" s="3" t="e">
        <f t="shared" si="81"/>
        <v>#N/A</v>
      </c>
      <c r="DI45" s="3" t="e">
        <f t="shared" si="81"/>
        <v>#N/A</v>
      </c>
      <c r="DJ45" s="3" t="e">
        <f t="shared" si="81"/>
        <v>#N/A</v>
      </c>
      <c r="DK45" s="3" t="e">
        <f t="shared" si="81"/>
        <v>#N/A</v>
      </c>
      <c r="DL45" s="3" t="e">
        <f t="shared" si="81"/>
        <v>#N/A</v>
      </c>
      <c r="DM45" s="3" t="e">
        <f t="shared" si="81"/>
        <v>#N/A</v>
      </c>
      <c r="DN45" s="3" t="e">
        <f t="shared" si="81"/>
        <v>#N/A</v>
      </c>
      <c r="DO45" s="3" t="e">
        <f t="shared" si="81"/>
        <v>#N/A</v>
      </c>
      <c r="DP45" s="3" t="e">
        <f t="shared" si="81"/>
        <v>#N/A</v>
      </c>
      <c r="DQ45" s="3" t="e">
        <f t="shared" si="81"/>
        <v>#N/A</v>
      </c>
      <c r="DR45" s="3" t="e">
        <f t="shared" si="81"/>
        <v>#N/A</v>
      </c>
      <c r="DS45" s="3" t="e">
        <f t="shared" si="81"/>
        <v>#N/A</v>
      </c>
      <c r="DT45" s="3" t="e">
        <f t="shared" si="81"/>
        <v>#N/A</v>
      </c>
      <c r="DU45" s="3" t="e">
        <f t="shared" si="81"/>
        <v>#N/A</v>
      </c>
      <c r="DV45" s="3" t="e">
        <f t="shared" si="81"/>
        <v>#N/A</v>
      </c>
    </row>
    <row r="46" spans="2:126" x14ac:dyDescent="0.4">
      <c r="B46" s="6"/>
      <c r="C46" s="4">
        <v>15</v>
      </c>
      <c r="D46" s="6"/>
      <c r="E46" s="85">
        <v>3</v>
      </c>
      <c r="F46" s="6"/>
      <c r="G46" s="5" t="str">
        <f t="shared" si="54"/>
        <v/>
      </c>
      <c r="H46" s="6"/>
      <c r="I46" s="5" t="str">
        <f t="shared" si="55"/>
        <v/>
      </c>
      <c r="J46" s="6"/>
      <c r="K46" s="5" t="str">
        <f t="shared" si="56"/>
        <v/>
      </c>
      <c r="L46" s="6"/>
      <c r="M46" s="5" t="str">
        <f t="shared" si="57"/>
        <v/>
      </c>
      <c r="N46" s="6"/>
      <c r="O46" s="5" t="str">
        <f t="shared" si="58"/>
        <v/>
      </c>
      <c r="P46" s="6"/>
      <c r="Q46" s="5" t="str">
        <f t="shared" si="59"/>
        <v/>
      </c>
      <c r="R46" s="6"/>
      <c r="S46" s="5" t="str">
        <f t="shared" si="60"/>
        <v/>
      </c>
      <c r="T46" s="6"/>
      <c r="U46" s="5" t="str">
        <f t="shared" si="61"/>
        <v/>
      </c>
      <c r="V46" s="6"/>
      <c r="W46" s="5" t="str">
        <f t="shared" si="62"/>
        <v/>
      </c>
      <c r="X46" s="6"/>
      <c r="Y46" s="5" t="str">
        <f t="shared" si="63"/>
        <v/>
      </c>
      <c r="Z46" s="6"/>
      <c r="AA46" s="5" t="str">
        <f t="shared" si="64"/>
        <v/>
      </c>
      <c r="AB46" s="6"/>
      <c r="AC46" s="5" t="str">
        <f t="shared" si="65"/>
        <v/>
      </c>
      <c r="AD46" s="6"/>
      <c r="AE46" s="5" t="str">
        <f t="shared" si="66"/>
        <v/>
      </c>
      <c r="AF46" s="6"/>
      <c r="AG46" s="5" t="str">
        <f t="shared" si="67"/>
        <v/>
      </c>
      <c r="AH46" s="6"/>
      <c r="AI46" s="5" t="str">
        <f t="shared" si="68"/>
        <v/>
      </c>
      <c r="AL46" s="7" t="str">
        <f t="shared" si="30"/>
        <v>セレパティオン洞窟3</v>
      </c>
      <c r="AM46" s="8" t="s">
        <v>6</v>
      </c>
      <c r="AN46" s="12">
        <v>3</v>
      </c>
      <c r="AO46" s="10" t="s">
        <v>249</v>
      </c>
      <c r="AP46" s="10" t="s">
        <v>241</v>
      </c>
      <c r="AQ46" s="10" t="s">
        <v>94</v>
      </c>
      <c r="AR46" s="10" t="s">
        <v>229</v>
      </c>
      <c r="AS46" s="10" t="s">
        <v>68</v>
      </c>
      <c r="AT46" s="10" t="s">
        <v>229</v>
      </c>
      <c r="AU46" s="10" t="s">
        <v>97</v>
      </c>
      <c r="AV46" s="10" t="s">
        <v>228</v>
      </c>
      <c r="AW46" s="10" t="s">
        <v>229</v>
      </c>
      <c r="AX46" s="10" t="s">
        <v>229</v>
      </c>
      <c r="AY46" s="10" t="s">
        <v>229</v>
      </c>
      <c r="AZ46" s="10" t="s">
        <v>229</v>
      </c>
      <c r="BA46" s="10" t="s">
        <v>229</v>
      </c>
      <c r="BB46" s="10" t="s">
        <v>229</v>
      </c>
      <c r="BC46" s="10" t="s">
        <v>229</v>
      </c>
      <c r="BD46" s="10" t="s">
        <v>229</v>
      </c>
      <c r="BE46" s="10" t="s">
        <v>229</v>
      </c>
      <c r="BF46" s="10" t="s">
        <v>229</v>
      </c>
      <c r="BG46" s="10" t="s">
        <v>229</v>
      </c>
      <c r="BH46" s="10" t="s">
        <v>229</v>
      </c>
      <c r="BI46" s="10" t="s">
        <v>229</v>
      </c>
      <c r="BJ46" s="10" t="s">
        <v>229</v>
      </c>
      <c r="BK46" s="10" t="s">
        <v>229</v>
      </c>
      <c r="BL46" s="10" t="s">
        <v>229</v>
      </c>
      <c r="BM46" s="10" t="s">
        <v>229</v>
      </c>
      <c r="BN46" s="10" t="s">
        <v>229</v>
      </c>
      <c r="BO46" s="10" t="s">
        <v>229</v>
      </c>
      <c r="BP46" s="10" t="s">
        <v>229</v>
      </c>
      <c r="BQ46" s="10"/>
      <c r="BR46" s="10"/>
      <c r="CP46" s="3">
        <f t="shared" si="69"/>
        <v>0</v>
      </c>
      <c r="CQ46" s="3">
        <f t="shared" si="70"/>
        <v>0</v>
      </c>
      <c r="CR46" s="3" t="str">
        <f t="shared" si="71"/>
        <v>3</v>
      </c>
      <c r="CS46" s="3" t="e">
        <f t="shared" ref="CS46:DV46" si="82">IF(INT(CS$3)&lt;&gt;CS$3,CT46,IF(INDEX($AO$13:$BR$65,MATCH($D46&amp;$E46,$AL$13:$AL$65,0),MATCH(CS$3,$AO$12:$BR$12,0))="","",INDEX($AO$13:$BR$65,MATCH($CR46,$AL$13:$AL$65,0),MATCH(CS$3,$AO$12:$BR$12,0))&amp;INDEX($AO$13:$BR$65,MATCH($CR46,$AL$13:$AL$65,0),MATCH(CS$3,$AO$12:$BR$12,0)+1)))</f>
        <v>#N/A</v>
      </c>
      <c r="CT46" s="3" t="e">
        <f t="shared" si="82"/>
        <v>#N/A</v>
      </c>
      <c r="CU46" s="3" t="e">
        <f t="shared" si="82"/>
        <v>#N/A</v>
      </c>
      <c r="CV46" s="3" t="e">
        <f t="shared" si="82"/>
        <v>#N/A</v>
      </c>
      <c r="CW46" s="3" t="e">
        <f t="shared" si="82"/>
        <v>#N/A</v>
      </c>
      <c r="CX46" s="3" t="e">
        <f t="shared" si="82"/>
        <v>#N/A</v>
      </c>
      <c r="CY46" s="3" t="e">
        <f t="shared" si="82"/>
        <v>#N/A</v>
      </c>
      <c r="CZ46" s="3" t="e">
        <f t="shared" si="82"/>
        <v>#N/A</v>
      </c>
      <c r="DA46" s="3" t="e">
        <f t="shared" si="82"/>
        <v>#N/A</v>
      </c>
      <c r="DB46" s="3" t="e">
        <f t="shared" si="82"/>
        <v>#N/A</v>
      </c>
      <c r="DC46" s="3" t="e">
        <f t="shared" si="82"/>
        <v>#N/A</v>
      </c>
      <c r="DD46" s="3" t="e">
        <f t="shared" si="82"/>
        <v>#N/A</v>
      </c>
      <c r="DE46" s="3" t="e">
        <f t="shared" si="82"/>
        <v>#N/A</v>
      </c>
      <c r="DF46" s="3" t="e">
        <f t="shared" si="82"/>
        <v>#N/A</v>
      </c>
      <c r="DG46" s="3" t="e">
        <f t="shared" si="82"/>
        <v>#N/A</v>
      </c>
      <c r="DH46" s="3" t="e">
        <f t="shared" si="82"/>
        <v>#N/A</v>
      </c>
      <c r="DI46" s="3" t="e">
        <f t="shared" si="82"/>
        <v>#N/A</v>
      </c>
      <c r="DJ46" s="3" t="e">
        <f t="shared" si="82"/>
        <v>#N/A</v>
      </c>
      <c r="DK46" s="3" t="e">
        <f t="shared" si="82"/>
        <v>#N/A</v>
      </c>
      <c r="DL46" s="3" t="e">
        <f t="shared" si="82"/>
        <v>#N/A</v>
      </c>
      <c r="DM46" s="3" t="e">
        <f t="shared" si="82"/>
        <v>#N/A</v>
      </c>
      <c r="DN46" s="3" t="e">
        <f t="shared" si="82"/>
        <v>#N/A</v>
      </c>
      <c r="DO46" s="3" t="e">
        <f t="shared" si="82"/>
        <v>#N/A</v>
      </c>
      <c r="DP46" s="3" t="e">
        <f t="shared" si="82"/>
        <v>#N/A</v>
      </c>
      <c r="DQ46" s="3" t="e">
        <f t="shared" si="82"/>
        <v>#N/A</v>
      </c>
      <c r="DR46" s="3" t="e">
        <f t="shared" si="82"/>
        <v>#N/A</v>
      </c>
      <c r="DS46" s="3" t="e">
        <f t="shared" si="82"/>
        <v>#N/A</v>
      </c>
      <c r="DT46" s="3" t="e">
        <f t="shared" si="82"/>
        <v>#N/A</v>
      </c>
      <c r="DU46" s="3" t="e">
        <f t="shared" si="82"/>
        <v>#N/A</v>
      </c>
      <c r="DV46" s="3" t="e">
        <f t="shared" si="82"/>
        <v>#N/A</v>
      </c>
    </row>
    <row r="47" spans="2:126" x14ac:dyDescent="0.4">
      <c r="B47" s="6"/>
      <c r="C47" s="4">
        <v>15</v>
      </c>
      <c r="D47" s="6"/>
      <c r="E47" s="85">
        <v>3</v>
      </c>
      <c r="F47" s="6"/>
      <c r="G47" s="5" t="str">
        <f t="shared" si="54"/>
        <v/>
      </c>
      <c r="H47" s="6"/>
      <c r="I47" s="5" t="str">
        <f t="shared" si="55"/>
        <v/>
      </c>
      <c r="J47" s="6"/>
      <c r="K47" s="5" t="str">
        <f t="shared" si="56"/>
        <v/>
      </c>
      <c r="L47" s="6"/>
      <c r="M47" s="5" t="str">
        <f t="shared" si="57"/>
        <v/>
      </c>
      <c r="N47" s="6"/>
      <c r="O47" s="5" t="str">
        <f t="shared" si="58"/>
        <v/>
      </c>
      <c r="P47" s="6"/>
      <c r="Q47" s="5" t="str">
        <f t="shared" si="59"/>
        <v/>
      </c>
      <c r="R47" s="6"/>
      <c r="S47" s="5" t="str">
        <f t="shared" si="60"/>
        <v/>
      </c>
      <c r="T47" s="6"/>
      <c r="U47" s="5" t="str">
        <f t="shared" si="61"/>
        <v/>
      </c>
      <c r="V47" s="6"/>
      <c r="W47" s="5" t="str">
        <f t="shared" si="62"/>
        <v/>
      </c>
      <c r="X47" s="6"/>
      <c r="Y47" s="5" t="str">
        <f t="shared" si="63"/>
        <v/>
      </c>
      <c r="Z47" s="6"/>
      <c r="AA47" s="5" t="str">
        <f t="shared" si="64"/>
        <v/>
      </c>
      <c r="AB47" s="6"/>
      <c r="AC47" s="5" t="str">
        <f t="shared" si="65"/>
        <v/>
      </c>
      <c r="AD47" s="6"/>
      <c r="AE47" s="5" t="str">
        <f t="shared" si="66"/>
        <v/>
      </c>
      <c r="AF47" s="6"/>
      <c r="AG47" s="5" t="str">
        <f t="shared" si="67"/>
        <v/>
      </c>
      <c r="AH47" s="6"/>
      <c r="AI47" s="5" t="str">
        <f t="shared" si="68"/>
        <v/>
      </c>
      <c r="AL47" s="7" t="str">
        <f t="shared" si="30"/>
        <v>デーモンズ・コート3</v>
      </c>
      <c r="AM47" s="8" t="s">
        <v>55</v>
      </c>
      <c r="AN47" s="12">
        <v>3</v>
      </c>
      <c r="AO47" s="10" t="s">
        <v>250</v>
      </c>
      <c r="AP47" s="10" t="s">
        <v>241</v>
      </c>
      <c r="AQ47" s="10" t="s">
        <v>73</v>
      </c>
      <c r="AR47" s="10" t="s">
        <v>229</v>
      </c>
      <c r="AS47" s="10" t="s">
        <v>87</v>
      </c>
      <c r="AT47" s="10" t="s">
        <v>229</v>
      </c>
      <c r="AU47" s="10" t="s">
        <v>63</v>
      </c>
      <c r="AV47" s="10" t="s">
        <v>229</v>
      </c>
      <c r="AW47" s="10" t="s">
        <v>247</v>
      </c>
      <c r="AX47" s="10" t="s">
        <v>100</v>
      </c>
      <c r="AY47" s="10" t="s">
        <v>239</v>
      </c>
      <c r="AZ47" s="10" t="s">
        <v>100</v>
      </c>
      <c r="BA47" s="10" t="s">
        <v>248</v>
      </c>
      <c r="BB47" s="10" t="s">
        <v>100</v>
      </c>
      <c r="BC47" s="10"/>
      <c r="BD47" s="10"/>
      <c r="BE47" s="10" t="s">
        <v>229</v>
      </c>
      <c r="BF47" s="10" t="s">
        <v>229</v>
      </c>
      <c r="BG47" s="10" t="s">
        <v>229</v>
      </c>
      <c r="BH47" s="10" t="s">
        <v>229</v>
      </c>
      <c r="BI47" s="10" t="s">
        <v>229</v>
      </c>
      <c r="BJ47" s="10" t="s">
        <v>229</v>
      </c>
      <c r="BK47" s="10" t="s">
        <v>229</v>
      </c>
      <c r="BL47" s="10" t="s">
        <v>229</v>
      </c>
      <c r="BM47" s="10" t="s">
        <v>229</v>
      </c>
      <c r="BN47" s="10" t="s">
        <v>229</v>
      </c>
      <c r="BO47" s="10" t="s">
        <v>229</v>
      </c>
      <c r="BP47" s="10" t="s">
        <v>229</v>
      </c>
      <c r="BQ47" s="10"/>
      <c r="BR47" s="10"/>
      <c r="CP47" s="3">
        <f t="shared" si="69"/>
        <v>0</v>
      </c>
      <c r="CQ47" s="3">
        <f t="shared" si="70"/>
        <v>0</v>
      </c>
      <c r="CR47" s="3" t="str">
        <f t="shared" si="71"/>
        <v>3</v>
      </c>
      <c r="CS47" s="3" t="e">
        <f t="shared" ref="CS47:DV47" si="83">IF(INT(CS$3)&lt;&gt;CS$3,CT47,IF(INDEX($AO$13:$BR$65,MATCH($D47&amp;$E47,$AL$13:$AL$65,0),MATCH(CS$3,$AO$12:$BR$12,0))="","",INDEX($AO$13:$BR$65,MATCH($CR47,$AL$13:$AL$65,0),MATCH(CS$3,$AO$12:$BR$12,0))&amp;INDEX($AO$13:$BR$65,MATCH($CR47,$AL$13:$AL$65,0),MATCH(CS$3,$AO$12:$BR$12,0)+1)))</f>
        <v>#N/A</v>
      </c>
      <c r="CT47" s="3" t="e">
        <f t="shared" si="83"/>
        <v>#N/A</v>
      </c>
      <c r="CU47" s="3" t="e">
        <f t="shared" si="83"/>
        <v>#N/A</v>
      </c>
      <c r="CV47" s="3" t="e">
        <f t="shared" si="83"/>
        <v>#N/A</v>
      </c>
      <c r="CW47" s="3" t="e">
        <f t="shared" si="83"/>
        <v>#N/A</v>
      </c>
      <c r="CX47" s="3" t="e">
        <f t="shared" si="83"/>
        <v>#N/A</v>
      </c>
      <c r="CY47" s="3" t="e">
        <f t="shared" si="83"/>
        <v>#N/A</v>
      </c>
      <c r="CZ47" s="3" t="e">
        <f t="shared" si="83"/>
        <v>#N/A</v>
      </c>
      <c r="DA47" s="3" t="e">
        <f t="shared" si="83"/>
        <v>#N/A</v>
      </c>
      <c r="DB47" s="3" t="e">
        <f t="shared" si="83"/>
        <v>#N/A</v>
      </c>
      <c r="DC47" s="3" t="e">
        <f t="shared" si="83"/>
        <v>#N/A</v>
      </c>
      <c r="DD47" s="3" t="e">
        <f t="shared" si="83"/>
        <v>#N/A</v>
      </c>
      <c r="DE47" s="3" t="e">
        <f t="shared" si="83"/>
        <v>#N/A</v>
      </c>
      <c r="DF47" s="3" t="e">
        <f t="shared" si="83"/>
        <v>#N/A</v>
      </c>
      <c r="DG47" s="3" t="e">
        <f t="shared" si="83"/>
        <v>#N/A</v>
      </c>
      <c r="DH47" s="3" t="e">
        <f t="shared" si="83"/>
        <v>#N/A</v>
      </c>
      <c r="DI47" s="3" t="e">
        <f t="shared" si="83"/>
        <v>#N/A</v>
      </c>
      <c r="DJ47" s="3" t="e">
        <f t="shared" si="83"/>
        <v>#N/A</v>
      </c>
      <c r="DK47" s="3" t="e">
        <f t="shared" si="83"/>
        <v>#N/A</v>
      </c>
      <c r="DL47" s="3" t="e">
        <f t="shared" si="83"/>
        <v>#N/A</v>
      </c>
      <c r="DM47" s="3" t="e">
        <f t="shared" si="83"/>
        <v>#N/A</v>
      </c>
      <c r="DN47" s="3" t="e">
        <f t="shared" si="83"/>
        <v>#N/A</v>
      </c>
      <c r="DO47" s="3" t="e">
        <f t="shared" si="83"/>
        <v>#N/A</v>
      </c>
      <c r="DP47" s="3" t="e">
        <f t="shared" si="83"/>
        <v>#N/A</v>
      </c>
      <c r="DQ47" s="3" t="e">
        <f t="shared" si="83"/>
        <v>#N/A</v>
      </c>
      <c r="DR47" s="3" t="e">
        <f t="shared" si="83"/>
        <v>#N/A</v>
      </c>
      <c r="DS47" s="3" t="e">
        <f t="shared" si="83"/>
        <v>#N/A</v>
      </c>
      <c r="DT47" s="3" t="e">
        <f t="shared" si="83"/>
        <v>#N/A</v>
      </c>
      <c r="DU47" s="3" t="e">
        <f t="shared" si="83"/>
        <v>#N/A</v>
      </c>
      <c r="DV47" s="3" t="e">
        <f t="shared" si="83"/>
        <v>#N/A</v>
      </c>
    </row>
    <row r="48" spans="2:126" x14ac:dyDescent="0.4">
      <c r="B48" s="6"/>
      <c r="C48" s="4">
        <v>15</v>
      </c>
      <c r="D48" s="6"/>
      <c r="E48" s="85">
        <v>3</v>
      </c>
      <c r="F48" s="6"/>
      <c r="G48" s="5" t="str">
        <f t="shared" si="54"/>
        <v/>
      </c>
      <c r="H48" s="6"/>
      <c r="I48" s="5" t="str">
        <f t="shared" si="55"/>
        <v/>
      </c>
      <c r="J48" s="6"/>
      <c r="K48" s="5" t="str">
        <f t="shared" si="56"/>
        <v/>
      </c>
      <c r="L48" s="6"/>
      <c r="M48" s="5" t="str">
        <f t="shared" si="57"/>
        <v/>
      </c>
      <c r="N48" s="6"/>
      <c r="O48" s="5" t="str">
        <f t="shared" si="58"/>
        <v/>
      </c>
      <c r="P48" s="6"/>
      <c r="Q48" s="5" t="str">
        <f t="shared" si="59"/>
        <v/>
      </c>
      <c r="R48" s="6"/>
      <c r="S48" s="5" t="str">
        <f t="shared" si="60"/>
        <v/>
      </c>
      <c r="T48" s="6"/>
      <c r="U48" s="5" t="str">
        <f t="shared" si="61"/>
        <v/>
      </c>
      <c r="V48" s="6"/>
      <c r="W48" s="5" t="str">
        <f t="shared" si="62"/>
        <v/>
      </c>
      <c r="X48" s="6"/>
      <c r="Y48" s="5" t="str">
        <f t="shared" si="63"/>
        <v/>
      </c>
      <c r="Z48" s="6"/>
      <c r="AA48" s="5" t="str">
        <f t="shared" si="64"/>
        <v/>
      </c>
      <c r="AB48" s="6"/>
      <c r="AC48" s="5" t="str">
        <f t="shared" si="65"/>
        <v/>
      </c>
      <c r="AD48" s="6"/>
      <c r="AE48" s="5" t="str">
        <f t="shared" si="66"/>
        <v/>
      </c>
      <c r="AF48" s="6"/>
      <c r="AG48" s="5" t="str">
        <f t="shared" si="67"/>
        <v/>
      </c>
      <c r="AH48" s="6"/>
      <c r="AI48" s="5" t="str">
        <f t="shared" si="68"/>
        <v/>
      </c>
      <c r="AL48" s="7" t="str">
        <f t="shared" si="30"/>
        <v>キランダ火山3</v>
      </c>
      <c r="AM48" s="8" t="s">
        <v>9</v>
      </c>
      <c r="AN48" s="12">
        <v>3</v>
      </c>
      <c r="AO48" s="10" t="s">
        <v>251</v>
      </c>
      <c r="AP48" s="10" t="s">
        <v>241</v>
      </c>
      <c r="AQ48" s="10" t="s">
        <v>96</v>
      </c>
      <c r="AR48" s="10" t="s">
        <v>228</v>
      </c>
      <c r="AS48" s="10" t="s">
        <v>88</v>
      </c>
      <c r="AT48" s="10" t="s">
        <v>228</v>
      </c>
      <c r="AU48" s="10" t="s">
        <v>83</v>
      </c>
      <c r="AV48" s="10" t="s">
        <v>229</v>
      </c>
      <c r="AW48" s="10" t="s">
        <v>60</v>
      </c>
      <c r="AX48" s="10" t="s">
        <v>229</v>
      </c>
      <c r="AY48" s="10" t="s">
        <v>247</v>
      </c>
      <c r="AZ48" s="10" t="s">
        <v>100</v>
      </c>
      <c r="BA48" s="10" t="s">
        <v>98</v>
      </c>
      <c r="BB48" s="10" t="s">
        <v>273</v>
      </c>
      <c r="BC48" s="10" t="s">
        <v>229</v>
      </c>
      <c r="BD48" s="10" t="s">
        <v>229</v>
      </c>
      <c r="BE48" s="10" t="s">
        <v>229</v>
      </c>
      <c r="BF48" s="10" t="s">
        <v>229</v>
      </c>
      <c r="BG48" s="10" t="s">
        <v>229</v>
      </c>
      <c r="BH48" s="10" t="s">
        <v>229</v>
      </c>
      <c r="BI48" s="10" t="s">
        <v>229</v>
      </c>
      <c r="BJ48" s="10" t="s">
        <v>229</v>
      </c>
      <c r="BK48" s="10" t="s">
        <v>229</v>
      </c>
      <c r="BL48" s="10" t="s">
        <v>229</v>
      </c>
      <c r="BM48" s="10" t="s">
        <v>229</v>
      </c>
      <c r="BN48" s="10" t="s">
        <v>229</v>
      </c>
      <c r="BO48" s="10" t="s">
        <v>229</v>
      </c>
      <c r="BP48" s="10" t="s">
        <v>229</v>
      </c>
      <c r="BQ48" s="10"/>
      <c r="BR48" s="10"/>
      <c r="CP48" s="3">
        <f t="shared" si="69"/>
        <v>0</v>
      </c>
      <c r="CQ48" s="3">
        <f t="shared" si="70"/>
        <v>0</v>
      </c>
      <c r="CR48" s="3" t="str">
        <f t="shared" si="71"/>
        <v>3</v>
      </c>
      <c r="CS48" s="3" t="e">
        <f t="shared" ref="CS48:DV48" si="84">IF(INT(CS$3)&lt;&gt;CS$3,CT48,IF(INDEX($AO$13:$BR$65,MATCH($D48&amp;$E48,$AL$13:$AL$65,0),MATCH(CS$3,$AO$12:$BR$12,0))="","",INDEX($AO$13:$BR$65,MATCH($CR48,$AL$13:$AL$65,0),MATCH(CS$3,$AO$12:$BR$12,0))&amp;INDEX($AO$13:$BR$65,MATCH($CR48,$AL$13:$AL$65,0),MATCH(CS$3,$AO$12:$BR$12,0)+1)))</f>
        <v>#N/A</v>
      </c>
      <c r="CT48" s="3" t="e">
        <f t="shared" si="84"/>
        <v>#N/A</v>
      </c>
      <c r="CU48" s="3" t="e">
        <f t="shared" si="84"/>
        <v>#N/A</v>
      </c>
      <c r="CV48" s="3" t="e">
        <f t="shared" si="84"/>
        <v>#N/A</v>
      </c>
      <c r="CW48" s="3" t="e">
        <f t="shared" si="84"/>
        <v>#N/A</v>
      </c>
      <c r="CX48" s="3" t="e">
        <f t="shared" si="84"/>
        <v>#N/A</v>
      </c>
      <c r="CY48" s="3" t="e">
        <f t="shared" si="84"/>
        <v>#N/A</v>
      </c>
      <c r="CZ48" s="3" t="e">
        <f t="shared" si="84"/>
        <v>#N/A</v>
      </c>
      <c r="DA48" s="3" t="e">
        <f t="shared" si="84"/>
        <v>#N/A</v>
      </c>
      <c r="DB48" s="3" t="e">
        <f t="shared" si="84"/>
        <v>#N/A</v>
      </c>
      <c r="DC48" s="3" t="e">
        <f t="shared" si="84"/>
        <v>#N/A</v>
      </c>
      <c r="DD48" s="3" t="e">
        <f t="shared" si="84"/>
        <v>#N/A</v>
      </c>
      <c r="DE48" s="3" t="e">
        <f t="shared" si="84"/>
        <v>#N/A</v>
      </c>
      <c r="DF48" s="3" t="e">
        <f t="shared" si="84"/>
        <v>#N/A</v>
      </c>
      <c r="DG48" s="3" t="e">
        <f t="shared" si="84"/>
        <v>#N/A</v>
      </c>
      <c r="DH48" s="3" t="e">
        <f t="shared" si="84"/>
        <v>#N/A</v>
      </c>
      <c r="DI48" s="3" t="e">
        <f t="shared" si="84"/>
        <v>#N/A</v>
      </c>
      <c r="DJ48" s="3" t="e">
        <f t="shared" si="84"/>
        <v>#N/A</v>
      </c>
      <c r="DK48" s="3" t="e">
        <f t="shared" si="84"/>
        <v>#N/A</v>
      </c>
      <c r="DL48" s="3" t="e">
        <f t="shared" si="84"/>
        <v>#N/A</v>
      </c>
      <c r="DM48" s="3" t="e">
        <f t="shared" si="84"/>
        <v>#N/A</v>
      </c>
      <c r="DN48" s="3" t="e">
        <f t="shared" si="84"/>
        <v>#N/A</v>
      </c>
      <c r="DO48" s="3" t="e">
        <f t="shared" si="84"/>
        <v>#N/A</v>
      </c>
      <c r="DP48" s="3" t="e">
        <f t="shared" si="84"/>
        <v>#N/A</v>
      </c>
      <c r="DQ48" s="3" t="e">
        <f t="shared" si="84"/>
        <v>#N/A</v>
      </c>
      <c r="DR48" s="3" t="e">
        <f t="shared" si="84"/>
        <v>#N/A</v>
      </c>
      <c r="DS48" s="3" t="e">
        <f t="shared" si="84"/>
        <v>#N/A</v>
      </c>
      <c r="DT48" s="3" t="e">
        <f t="shared" si="84"/>
        <v>#N/A</v>
      </c>
      <c r="DU48" s="3" t="e">
        <f t="shared" si="84"/>
        <v>#N/A</v>
      </c>
      <c r="DV48" s="3" t="e">
        <f t="shared" si="84"/>
        <v>#N/A</v>
      </c>
    </row>
    <row r="49" spans="2:126" x14ac:dyDescent="0.4">
      <c r="B49" s="6"/>
      <c r="C49" s="4">
        <v>16</v>
      </c>
      <c r="D49" s="6"/>
      <c r="E49" s="85">
        <v>3</v>
      </c>
      <c r="F49" s="6"/>
      <c r="G49" s="5" t="str">
        <f t="shared" si="54"/>
        <v/>
      </c>
      <c r="H49" s="6"/>
      <c r="I49" s="5" t="str">
        <f t="shared" si="55"/>
        <v/>
      </c>
      <c r="J49" s="6"/>
      <c r="K49" s="5" t="str">
        <f t="shared" si="56"/>
        <v/>
      </c>
      <c r="L49" s="6"/>
      <c r="M49" s="5" t="str">
        <f t="shared" si="57"/>
        <v/>
      </c>
      <c r="N49" s="6"/>
      <c r="O49" s="5" t="str">
        <f t="shared" si="58"/>
        <v/>
      </c>
      <c r="P49" s="6"/>
      <c r="Q49" s="5" t="str">
        <f t="shared" si="59"/>
        <v/>
      </c>
      <c r="R49" s="6"/>
      <c r="S49" s="5" t="str">
        <f t="shared" si="60"/>
        <v/>
      </c>
      <c r="T49" s="6"/>
      <c r="U49" s="5" t="str">
        <f t="shared" si="61"/>
        <v/>
      </c>
      <c r="V49" s="6"/>
      <c r="W49" s="5" t="str">
        <f t="shared" si="62"/>
        <v/>
      </c>
      <c r="X49" s="6"/>
      <c r="Y49" s="5" t="str">
        <f t="shared" si="63"/>
        <v/>
      </c>
      <c r="Z49" s="6"/>
      <c r="AA49" s="5" t="str">
        <f t="shared" si="64"/>
        <v/>
      </c>
      <c r="AB49" s="6"/>
      <c r="AC49" s="5" t="str">
        <f t="shared" si="65"/>
        <v/>
      </c>
      <c r="AD49" s="6"/>
      <c r="AE49" s="5" t="str">
        <f t="shared" si="66"/>
        <v/>
      </c>
      <c r="AF49" s="6"/>
      <c r="AG49" s="5" t="str">
        <f t="shared" si="67"/>
        <v/>
      </c>
      <c r="AH49" s="6"/>
      <c r="AI49" s="5" t="str">
        <f t="shared" si="68"/>
        <v/>
      </c>
      <c r="AL49" s="7" t="str">
        <f t="shared" si="30"/>
        <v>コナル・クルハ湿原3</v>
      </c>
      <c r="AM49" s="8" t="s">
        <v>10</v>
      </c>
      <c r="AN49" s="12">
        <v>3</v>
      </c>
      <c r="AO49" s="10" t="s">
        <v>252</v>
      </c>
      <c r="AP49" s="10" t="s">
        <v>241</v>
      </c>
      <c r="AQ49" s="10" t="s">
        <v>54</v>
      </c>
      <c r="AR49" s="10" t="s">
        <v>229</v>
      </c>
      <c r="AS49" s="10" t="s">
        <v>98</v>
      </c>
      <c r="AT49" s="10" t="s">
        <v>228</v>
      </c>
      <c r="AU49" s="10" t="s">
        <v>99</v>
      </c>
      <c r="AV49" s="10" t="s">
        <v>228</v>
      </c>
      <c r="AW49" s="10" t="s">
        <v>60</v>
      </c>
      <c r="AX49" s="10" t="s">
        <v>229</v>
      </c>
      <c r="AY49" s="10" t="s">
        <v>229</v>
      </c>
      <c r="AZ49" s="10" t="s">
        <v>229</v>
      </c>
      <c r="BA49" s="10" t="s">
        <v>229</v>
      </c>
      <c r="BB49" s="10" t="s">
        <v>229</v>
      </c>
      <c r="BC49" s="10" t="s">
        <v>229</v>
      </c>
      <c r="BD49" s="10" t="s">
        <v>229</v>
      </c>
      <c r="BE49" s="10" t="s">
        <v>229</v>
      </c>
      <c r="BF49" s="10" t="s">
        <v>229</v>
      </c>
      <c r="BG49" s="10" t="s">
        <v>229</v>
      </c>
      <c r="BH49" s="10" t="s">
        <v>229</v>
      </c>
      <c r="BI49" s="10" t="s">
        <v>229</v>
      </c>
      <c r="BJ49" s="10" t="s">
        <v>229</v>
      </c>
      <c r="BK49" s="10" t="s">
        <v>229</v>
      </c>
      <c r="BL49" s="10" t="s">
        <v>229</v>
      </c>
      <c r="BM49" s="10" t="s">
        <v>229</v>
      </c>
      <c r="BN49" s="10" t="s">
        <v>229</v>
      </c>
      <c r="BO49" s="10" t="s">
        <v>229</v>
      </c>
      <c r="BP49" s="10" t="s">
        <v>229</v>
      </c>
      <c r="BQ49" s="10"/>
      <c r="BR49" s="10"/>
      <c r="CP49" s="3">
        <f t="shared" si="69"/>
        <v>0</v>
      </c>
      <c r="CQ49" s="3">
        <f t="shared" si="70"/>
        <v>0</v>
      </c>
      <c r="CR49" s="3" t="str">
        <f t="shared" si="71"/>
        <v>3</v>
      </c>
      <c r="CS49" s="3" t="e">
        <f t="shared" ref="CS49:DV49" si="85">IF(INT(CS$3)&lt;&gt;CS$3,CT49,IF(INDEX($AO$13:$BR$65,MATCH($D49&amp;$E49,$AL$13:$AL$65,0),MATCH(CS$3,$AO$12:$BR$12,0))="","",INDEX($AO$13:$BR$65,MATCH($CR49,$AL$13:$AL$65,0),MATCH(CS$3,$AO$12:$BR$12,0))&amp;INDEX($AO$13:$BR$65,MATCH($CR49,$AL$13:$AL$65,0),MATCH(CS$3,$AO$12:$BR$12,0)+1)))</f>
        <v>#N/A</v>
      </c>
      <c r="CT49" s="3" t="e">
        <f t="shared" si="85"/>
        <v>#N/A</v>
      </c>
      <c r="CU49" s="3" t="e">
        <f t="shared" si="85"/>
        <v>#N/A</v>
      </c>
      <c r="CV49" s="3" t="e">
        <f t="shared" si="85"/>
        <v>#N/A</v>
      </c>
      <c r="CW49" s="3" t="e">
        <f t="shared" si="85"/>
        <v>#N/A</v>
      </c>
      <c r="CX49" s="3" t="e">
        <f t="shared" si="85"/>
        <v>#N/A</v>
      </c>
      <c r="CY49" s="3" t="e">
        <f t="shared" si="85"/>
        <v>#N/A</v>
      </c>
      <c r="CZ49" s="3" t="e">
        <f t="shared" si="85"/>
        <v>#N/A</v>
      </c>
      <c r="DA49" s="3" t="e">
        <f t="shared" si="85"/>
        <v>#N/A</v>
      </c>
      <c r="DB49" s="3" t="e">
        <f t="shared" si="85"/>
        <v>#N/A</v>
      </c>
      <c r="DC49" s="3" t="e">
        <f t="shared" si="85"/>
        <v>#N/A</v>
      </c>
      <c r="DD49" s="3" t="e">
        <f t="shared" si="85"/>
        <v>#N/A</v>
      </c>
      <c r="DE49" s="3" t="e">
        <f t="shared" si="85"/>
        <v>#N/A</v>
      </c>
      <c r="DF49" s="3" t="e">
        <f t="shared" si="85"/>
        <v>#N/A</v>
      </c>
      <c r="DG49" s="3" t="e">
        <f t="shared" si="85"/>
        <v>#N/A</v>
      </c>
      <c r="DH49" s="3" t="e">
        <f t="shared" si="85"/>
        <v>#N/A</v>
      </c>
      <c r="DI49" s="3" t="e">
        <f t="shared" si="85"/>
        <v>#N/A</v>
      </c>
      <c r="DJ49" s="3" t="e">
        <f t="shared" si="85"/>
        <v>#N/A</v>
      </c>
      <c r="DK49" s="3" t="e">
        <f t="shared" si="85"/>
        <v>#N/A</v>
      </c>
      <c r="DL49" s="3" t="e">
        <f t="shared" si="85"/>
        <v>#N/A</v>
      </c>
      <c r="DM49" s="3" t="e">
        <f t="shared" si="85"/>
        <v>#N/A</v>
      </c>
      <c r="DN49" s="3" t="e">
        <f t="shared" si="85"/>
        <v>#N/A</v>
      </c>
      <c r="DO49" s="3" t="e">
        <f t="shared" si="85"/>
        <v>#N/A</v>
      </c>
      <c r="DP49" s="3" t="e">
        <f t="shared" si="85"/>
        <v>#N/A</v>
      </c>
      <c r="DQ49" s="3" t="e">
        <f t="shared" si="85"/>
        <v>#N/A</v>
      </c>
      <c r="DR49" s="3" t="e">
        <f t="shared" si="85"/>
        <v>#N/A</v>
      </c>
      <c r="DS49" s="3" t="e">
        <f t="shared" si="85"/>
        <v>#N/A</v>
      </c>
      <c r="DT49" s="3" t="e">
        <f t="shared" si="85"/>
        <v>#N/A</v>
      </c>
      <c r="DU49" s="3" t="e">
        <f t="shared" si="85"/>
        <v>#N/A</v>
      </c>
      <c r="DV49" s="3" t="e">
        <f t="shared" si="85"/>
        <v>#N/A</v>
      </c>
    </row>
    <row r="50" spans="2:126" x14ac:dyDescent="0.4">
      <c r="B50" s="6"/>
      <c r="C50" s="4">
        <v>16</v>
      </c>
      <c r="D50" s="6"/>
      <c r="E50" s="85">
        <v>3</v>
      </c>
      <c r="F50" s="6"/>
      <c r="G50" s="5" t="str">
        <f t="shared" si="54"/>
        <v/>
      </c>
      <c r="H50" s="6"/>
      <c r="I50" s="5" t="str">
        <f t="shared" si="55"/>
        <v/>
      </c>
      <c r="J50" s="6"/>
      <c r="K50" s="5" t="str">
        <f t="shared" si="56"/>
        <v/>
      </c>
      <c r="L50" s="6"/>
      <c r="M50" s="5" t="str">
        <f t="shared" si="57"/>
        <v/>
      </c>
      <c r="N50" s="6"/>
      <c r="O50" s="5" t="str">
        <f t="shared" si="58"/>
        <v/>
      </c>
      <c r="P50" s="6"/>
      <c r="Q50" s="5" t="str">
        <f t="shared" si="59"/>
        <v/>
      </c>
      <c r="R50" s="6"/>
      <c r="S50" s="5" t="str">
        <f t="shared" si="60"/>
        <v/>
      </c>
      <c r="T50" s="6"/>
      <c r="U50" s="5" t="str">
        <f t="shared" si="61"/>
        <v/>
      </c>
      <c r="V50" s="6"/>
      <c r="W50" s="5" t="str">
        <f t="shared" si="62"/>
        <v/>
      </c>
      <c r="X50" s="6"/>
      <c r="Y50" s="5" t="str">
        <f t="shared" si="63"/>
        <v/>
      </c>
      <c r="Z50" s="6"/>
      <c r="AA50" s="5" t="str">
        <f t="shared" si="64"/>
        <v/>
      </c>
      <c r="AB50" s="6"/>
      <c r="AC50" s="5" t="str">
        <f t="shared" si="65"/>
        <v/>
      </c>
      <c r="AD50" s="6"/>
      <c r="AE50" s="5" t="str">
        <f t="shared" si="66"/>
        <v/>
      </c>
      <c r="AF50" s="6"/>
      <c r="AG50" s="5" t="str">
        <f t="shared" si="67"/>
        <v/>
      </c>
      <c r="AH50" s="6"/>
      <c r="AI50" s="5" t="str">
        <f t="shared" si="68"/>
        <v/>
      </c>
      <c r="AL50" s="7" t="str">
        <f t="shared" si="30"/>
        <v>レベナ・テ・ラ3</v>
      </c>
      <c r="AM50" s="8" t="s">
        <v>58</v>
      </c>
      <c r="AN50" s="12">
        <v>3</v>
      </c>
      <c r="AO50" s="10" t="s">
        <v>253</v>
      </c>
      <c r="AP50" s="10" t="s">
        <v>241</v>
      </c>
      <c r="AQ50" s="10" t="s">
        <v>59</v>
      </c>
      <c r="AR50" s="10" t="s">
        <v>229</v>
      </c>
      <c r="AS50" s="10" t="s">
        <v>68</v>
      </c>
      <c r="AT50" s="10" t="s">
        <v>229</v>
      </c>
      <c r="AU50" s="10" t="s">
        <v>62</v>
      </c>
      <c r="AV50" s="10" t="s">
        <v>229</v>
      </c>
      <c r="AW50" s="10" t="s">
        <v>60</v>
      </c>
      <c r="AX50" s="10" t="s">
        <v>229</v>
      </c>
      <c r="AY50" s="10" t="s">
        <v>229</v>
      </c>
      <c r="AZ50" s="10" t="s">
        <v>229</v>
      </c>
      <c r="BA50" s="10" t="s">
        <v>229</v>
      </c>
      <c r="BB50" s="10" t="s">
        <v>229</v>
      </c>
      <c r="BC50" s="10" t="s">
        <v>229</v>
      </c>
      <c r="BD50" s="10" t="s">
        <v>229</v>
      </c>
      <c r="BE50" s="10" t="s">
        <v>229</v>
      </c>
      <c r="BF50" s="10" t="s">
        <v>229</v>
      </c>
      <c r="BG50" s="10" t="s">
        <v>229</v>
      </c>
      <c r="BH50" s="10" t="s">
        <v>229</v>
      </c>
      <c r="BI50" s="10" t="s">
        <v>229</v>
      </c>
      <c r="BJ50" s="10" t="s">
        <v>229</v>
      </c>
      <c r="BK50" s="10" t="s">
        <v>229</v>
      </c>
      <c r="BL50" s="10" t="s">
        <v>229</v>
      </c>
      <c r="BM50" s="10" t="s">
        <v>229</v>
      </c>
      <c r="BN50" s="10" t="s">
        <v>229</v>
      </c>
      <c r="BO50" s="10" t="s">
        <v>229</v>
      </c>
      <c r="BP50" s="10" t="s">
        <v>229</v>
      </c>
      <c r="BQ50" s="10"/>
      <c r="BR50" s="10"/>
      <c r="CP50" s="3">
        <f t="shared" si="69"/>
        <v>0</v>
      </c>
      <c r="CQ50" s="3">
        <f t="shared" si="70"/>
        <v>0</v>
      </c>
      <c r="CR50" s="3" t="str">
        <f t="shared" si="71"/>
        <v>3</v>
      </c>
      <c r="CS50" s="3" t="e">
        <f t="shared" ref="CS50:DV50" si="86">IF(INT(CS$3)&lt;&gt;CS$3,CT50,IF(INDEX($AO$13:$BR$65,MATCH($D50&amp;$E50,$AL$13:$AL$65,0),MATCH(CS$3,$AO$12:$BR$12,0))="","",INDEX($AO$13:$BR$65,MATCH($CR50,$AL$13:$AL$65,0),MATCH(CS$3,$AO$12:$BR$12,0))&amp;INDEX($AO$13:$BR$65,MATCH($CR50,$AL$13:$AL$65,0),MATCH(CS$3,$AO$12:$BR$12,0)+1)))</f>
        <v>#N/A</v>
      </c>
      <c r="CT50" s="3" t="e">
        <f t="shared" si="86"/>
        <v>#N/A</v>
      </c>
      <c r="CU50" s="3" t="e">
        <f t="shared" si="86"/>
        <v>#N/A</v>
      </c>
      <c r="CV50" s="3" t="e">
        <f t="shared" si="86"/>
        <v>#N/A</v>
      </c>
      <c r="CW50" s="3" t="e">
        <f t="shared" si="86"/>
        <v>#N/A</v>
      </c>
      <c r="CX50" s="3" t="e">
        <f t="shared" si="86"/>
        <v>#N/A</v>
      </c>
      <c r="CY50" s="3" t="e">
        <f t="shared" si="86"/>
        <v>#N/A</v>
      </c>
      <c r="CZ50" s="3" t="e">
        <f t="shared" si="86"/>
        <v>#N/A</v>
      </c>
      <c r="DA50" s="3" t="e">
        <f t="shared" si="86"/>
        <v>#N/A</v>
      </c>
      <c r="DB50" s="3" t="e">
        <f t="shared" si="86"/>
        <v>#N/A</v>
      </c>
      <c r="DC50" s="3" t="e">
        <f t="shared" si="86"/>
        <v>#N/A</v>
      </c>
      <c r="DD50" s="3" t="e">
        <f t="shared" si="86"/>
        <v>#N/A</v>
      </c>
      <c r="DE50" s="3" t="e">
        <f t="shared" si="86"/>
        <v>#N/A</v>
      </c>
      <c r="DF50" s="3" t="e">
        <f t="shared" si="86"/>
        <v>#N/A</v>
      </c>
      <c r="DG50" s="3" t="e">
        <f t="shared" si="86"/>
        <v>#N/A</v>
      </c>
      <c r="DH50" s="3" t="e">
        <f t="shared" si="86"/>
        <v>#N/A</v>
      </c>
      <c r="DI50" s="3" t="e">
        <f t="shared" si="86"/>
        <v>#N/A</v>
      </c>
      <c r="DJ50" s="3" t="e">
        <f t="shared" si="86"/>
        <v>#N/A</v>
      </c>
      <c r="DK50" s="3" t="e">
        <f t="shared" si="86"/>
        <v>#N/A</v>
      </c>
      <c r="DL50" s="3" t="e">
        <f t="shared" si="86"/>
        <v>#N/A</v>
      </c>
      <c r="DM50" s="3" t="e">
        <f t="shared" si="86"/>
        <v>#N/A</v>
      </c>
      <c r="DN50" s="3" t="e">
        <f t="shared" si="86"/>
        <v>#N/A</v>
      </c>
      <c r="DO50" s="3" t="e">
        <f t="shared" si="86"/>
        <v>#N/A</v>
      </c>
      <c r="DP50" s="3" t="e">
        <f t="shared" si="86"/>
        <v>#N/A</v>
      </c>
      <c r="DQ50" s="3" t="e">
        <f t="shared" si="86"/>
        <v>#N/A</v>
      </c>
      <c r="DR50" s="3" t="e">
        <f t="shared" si="86"/>
        <v>#N/A</v>
      </c>
      <c r="DS50" s="3" t="e">
        <f t="shared" si="86"/>
        <v>#N/A</v>
      </c>
      <c r="DT50" s="3" t="e">
        <f t="shared" si="86"/>
        <v>#N/A</v>
      </c>
      <c r="DU50" s="3" t="e">
        <f t="shared" si="86"/>
        <v>#N/A</v>
      </c>
      <c r="DV50" s="3" t="e">
        <f t="shared" si="86"/>
        <v>#N/A</v>
      </c>
    </row>
    <row r="51" spans="2:126" x14ac:dyDescent="0.4">
      <c r="B51" s="6"/>
      <c r="C51" s="4">
        <v>16</v>
      </c>
      <c r="D51" s="6"/>
      <c r="E51" s="85">
        <v>3</v>
      </c>
      <c r="F51" s="6"/>
      <c r="G51" s="5" t="str">
        <f t="shared" si="54"/>
        <v/>
      </c>
      <c r="H51" s="6"/>
      <c r="I51" s="5" t="str">
        <f t="shared" si="55"/>
        <v/>
      </c>
      <c r="J51" s="6"/>
      <c r="K51" s="5" t="str">
        <f t="shared" si="56"/>
        <v/>
      </c>
      <c r="L51" s="6"/>
      <c r="M51" s="5" t="str">
        <f t="shared" si="57"/>
        <v/>
      </c>
      <c r="N51" s="6"/>
      <c r="O51" s="5" t="str">
        <f t="shared" si="58"/>
        <v/>
      </c>
      <c r="P51" s="6"/>
      <c r="Q51" s="5" t="str">
        <f t="shared" si="59"/>
        <v/>
      </c>
      <c r="R51" s="6"/>
      <c r="S51" s="5" t="str">
        <f t="shared" si="60"/>
        <v/>
      </c>
      <c r="T51" s="6"/>
      <c r="U51" s="5" t="str">
        <f t="shared" si="61"/>
        <v/>
      </c>
      <c r="V51" s="6"/>
      <c r="W51" s="5" t="str">
        <f t="shared" si="62"/>
        <v/>
      </c>
      <c r="X51" s="6"/>
      <c r="Y51" s="5" t="str">
        <f t="shared" si="63"/>
        <v/>
      </c>
      <c r="Z51" s="6"/>
      <c r="AA51" s="5" t="str">
        <f t="shared" si="64"/>
        <v/>
      </c>
      <c r="AB51" s="6"/>
      <c r="AC51" s="5" t="str">
        <f t="shared" si="65"/>
        <v/>
      </c>
      <c r="AD51" s="6"/>
      <c r="AE51" s="5" t="str">
        <f t="shared" si="66"/>
        <v/>
      </c>
      <c r="AF51" s="6"/>
      <c r="AG51" s="5" t="str">
        <f t="shared" si="67"/>
        <v/>
      </c>
      <c r="AH51" s="6"/>
      <c r="AI51" s="5" t="str">
        <f t="shared" si="68"/>
        <v/>
      </c>
      <c r="AL51" s="7" t="str">
        <f t="shared" si="30"/>
        <v>ライナリー砂漠3</v>
      </c>
      <c r="AM51" s="8" t="s">
        <v>92</v>
      </c>
      <c r="AN51" s="12">
        <v>3</v>
      </c>
      <c r="AO51" s="10" t="s">
        <v>254</v>
      </c>
      <c r="AP51" s="10" t="s">
        <v>241</v>
      </c>
      <c r="AQ51" s="10" t="s">
        <v>56</v>
      </c>
      <c r="AR51" s="10" t="s">
        <v>229</v>
      </c>
      <c r="AS51" s="10" t="s">
        <v>93</v>
      </c>
      <c r="AT51" s="10" t="s">
        <v>228</v>
      </c>
      <c r="AU51" s="10" t="s">
        <v>62</v>
      </c>
      <c r="AV51" s="10" t="s">
        <v>229</v>
      </c>
      <c r="AW51" s="10" t="s">
        <v>229</v>
      </c>
      <c r="AX51" s="10" t="s">
        <v>229</v>
      </c>
      <c r="AY51" s="10" t="s">
        <v>229</v>
      </c>
      <c r="AZ51" s="10" t="s">
        <v>229</v>
      </c>
      <c r="BA51" s="10" t="s">
        <v>229</v>
      </c>
      <c r="BB51" s="10" t="s">
        <v>229</v>
      </c>
      <c r="BC51" s="10" t="s">
        <v>229</v>
      </c>
      <c r="BD51" s="10" t="s">
        <v>229</v>
      </c>
      <c r="BE51" s="10" t="s">
        <v>229</v>
      </c>
      <c r="BF51" s="10" t="s">
        <v>229</v>
      </c>
      <c r="BG51" s="10" t="s">
        <v>229</v>
      </c>
      <c r="BH51" s="10" t="s">
        <v>229</v>
      </c>
      <c r="BI51" s="10" t="s">
        <v>229</v>
      </c>
      <c r="BJ51" s="10" t="s">
        <v>229</v>
      </c>
      <c r="BK51" s="10" t="s">
        <v>229</v>
      </c>
      <c r="BL51" s="10" t="s">
        <v>229</v>
      </c>
      <c r="BM51" s="10" t="s">
        <v>229</v>
      </c>
      <c r="BN51" s="10" t="s">
        <v>229</v>
      </c>
      <c r="BO51" s="10" t="s">
        <v>229</v>
      </c>
      <c r="BP51" s="10" t="s">
        <v>229</v>
      </c>
      <c r="BQ51" s="10"/>
      <c r="BR51" s="10"/>
      <c r="CP51" s="3">
        <f t="shared" si="69"/>
        <v>0</v>
      </c>
      <c r="CQ51" s="3">
        <f t="shared" si="70"/>
        <v>0</v>
      </c>
      <c r="CR51" s="3" t="str">
        <f t="shared" si="71"/>
        <v>3</v>
      </c>
      <c r="CS51" s="3" t="e">
        <f t="shared" ref="CS51:DV51" si="87">IF(INT(CS$3)&lt;&gt;CS$3,CT51,IF(INDEX($AO$13:$BR$65,MATCH($D51&amp;$E51,$AL$13:$AL$65,0),MATCH(CS$3,$AO$12:$BR$12,0))="","",INDEX($AO$13:$BR$65,MATCH($CR51,$AL$13:$AL$65,0),MATCH(CS$3,$AO$12:$BR$12,0))&amp;INDEX($AO$13:$BR$65,MATCH($CR51,$AL$13:$AL$65,0),MATCH(CS$3,$AO$12:$BR$12,0)+1)))</f>
        <v>#N/A</v>
      </c>
      <c r="CT51" s="3" t="e">
        <f t="shared" si="87"/>
        <v>#N/A</v>
      </c>
      <c r="CU51" s="3" t="e">
        <f t="shared" si="87"/>
        <v>#N/A</v>
      </c>
      <c r="CV51" s="3" t="e">
        <f t="shared" si="87"/>
        <v>#N/A</v>
      </c>
      <c r="CW51" s="3" t="e">
        <f t="shared" si="87"/>
        <v>#N/A</v>
      </c>
      <c r="CX51" s="3" t="e">
        <f t="shared" si="87"/>
        <v>#N/A</v>
      </c>
      <c r="CY51" s="3" t="e">
        <f t="shared" si="87"/>
        <v>#N/A</v>
      </c>
      <c r="CZ51" s="3" t="e">
        <f t="shared" si="87"/>
        <v>#N/A</v>
      </c>
      <c r="DA51" s="3" t="e">
        <f t="shared" si="87"/>
        <v>#N/A</v>
      </c>
      <c r="DB51" s="3" t="e">
        <f t="shared" si="87"/>
        <v>#N/A</v>
      </c>
      <c r="DC51" s="3" t="e">
        <f t="shared" si="87"/>
        <v>#N/A</v>
      </c>
      <c r="DD51" s="3" t="e">
        <f t="shared" si="87"/>
        <v>#N/A</v>
      </c>
      <c r="DE51" s="3" t="e">
        <f t="shared" si="87"/>
        <v>#N/A</v>
      </c>
      <c r="DF51" s="3" t="e">
        <f t="shared" si="87"/>
        <v>#N/A</v>
      </c>
      <c r="DG51" s="3" t="e">
        <f t="shared" si="87"/>
        <v>#N/A</v>
      </c>
      <c r="DH51" s="3" t="e">
        <f t="shared" si="87"/>
        <v>#N/A</v>
      </c>
      <c r="DI51" s="3" t="e">
        <f t="shared" si="87"/>
        <v>#N/A</v>
      </c>
      <c r="DJ51" s="3" t="e">
        <f t="shared" si="87"/>
        <v>#N/A</v>
      </c>
      <c r="DK51" s="3" t="e">
        <f t="shared" si="87"/>
        <v>#N/A</v>
      </c>
      <c r="DL51" s="3" t="e">
        <f t="shared" si="87"/>
        <v>#N/A</v>
      </c>
      <c r="DM51" s="3" t="e">
        <f t="shared" si="87"/>
        <v>#N/A</v>
      </c>
      <c r="DN51" s="3" t="e">
        <f t="shared" si="87"/>
        <v>#N/A</v>
      </c>
      <c r="DO51" s="3" t="e">
        <f t="shared" si="87"/>
        <v>#N/A</v>
      </c>
      <c r="DP51" s="3" t="e">
        <f t="shared" si="87"/>
        <v>#N/A</v>
      </c>
      <c r="DQ51" s="3" t="e">
        <f t="shared" si="87"/>
        <v>#N/A</v>
      </c>
      <c r="DR51" s="3" t="e">
        <f t="shared" si="87"/>
        <v>#N/A</v>
      </c>
      <c r="DS51" s="3" t="e">
        <f t="shared" si="87"/>
        <v>#N/A</v>
      </c>
      <c r="DT51" s="3" t="e">
        <f t="shared" si="87"/>
        <v>#N/A</v>
      </c>
      <c r="DU51" s="3" t="e">
        <f t="shared" si="87"/>
        <v>#N/A</v>
      </c>
      <c r="DV51" s="3" t="e">
        <f t="shared" si="87"/>
        <v>#N/A</v>
      </c>
    </row>
    <row r="52" spans="2:126" x14ac:dyDescent="0.4">
      <c r="B52" s="6"/>
      <c r="C52" s="4">
        <v>17</v>
      </c>
      <c r="D52" s="6"/>
      <c r="E52" s="85">
        <v>3</v>
      </c>
      <c r="F52" s="6"/>
      <c r="G52" s="5" t="str">
        <f t="shared" si="54"/>
        <v/>
      </c>
      <c r="H52" s="6"/>
      <c r="I52" s="5" t="str">
        <f t="shared" si="55"/>
        <v/>
      </c>
      <c r="J52" s="6"/>
      <c r="K52" s="5" t="str">
        <f t="shared" si="56"/>
        <v/>
      </c>
      <c r="L52" s="6"/>
      <c r="M52" s="5" t="str">
        <f t="shared" si="57"/>
        <v/>
      </c>
      <c r="N52" s="6"/>
      <c r="O52" s="5" t="str">
        <f t="shared" si="58"/>
        <v/>
      </c>
      <c r="P52" s="6"/>
      <c r="Q52" s="5" t="str">
        <f t="shared" si="59"/>
        <v/>
      </c>
      <c r="R52" s="6"/>
      <c r="S52" s="5" t="str">
        <f t="shared" si="60"/>
        <v/>
      </c>
      <c r="T52" s="6"/>
      <c r="U52" s="5" t="str">
        <f t="shared" si="61"/>
        <v/>
      </c>
      <c r="V52" s="6"/>
      <c r="W52" s="5" t="str">
        <f t="shared" si="62"/>
        <v/>
      </c>
      <c r="X52" s="6"/>
      <c r="Y52" s="5" t="str">
        <f t="shared" si="63"/>
        <v/>
      </c>
      <c r="Z52" s="6"/>
      <c r="AA52" s="5" t="str">
        <f t="shared" si="64"/>
        <v/>
      </c>
      <c r="AB52" s="6"/>
      <c r="AC52" s="5" t="str">
        <f t="shared" si="65"/>
        <v/>
      </c>
      <c r="AD52" s="6"/>
      <c r="AE52" s="5" t="str">
        <f t="shared" si="66"/>
        <v/>
      </c>
      <c r="AF52" s="6"/>
      <c r="AG52" s="5" t="str">
        <f t="shared" si="67"/>
        <v/>
      </c>
      <c r="AH52" s="6"/>
      <c r="AI52" s="5" t="str">
        <f t="shared" si="68"/>
        <v/>
      </c>
      <c r="AL52" s="7" t="str">
        <f t="shared" si="30"/>
        <v>ヴェレンツェ山</v>
      </c>
      <c r="AM52" s="8" t="s">
        <v>222</v>
      </c>
      <c r="AN52" s="12"/>
      <c r="AO52" s="10" t="s">
        <v>229</v>
      </c>
      <c r="AP52" s="10" t="s">
        <v>229</v>
      </c>
      <c r="AQ52" s="10" t="s">
        <v>229</v>
      </c>
      <c r="AR52" s="10" t="s">
        <v>229</v>
      </c>
      <c r="AS52" s="10" t="s">
        <v>229</v>
      </c>
      <c r="AT52" s="10" t="s">
        <v>229</v>
      </c>
      <c r="AU52" s="10" t="s">
        <v>229</v>
      </c>
      <c r="AV52" s="10" t="s">
        <v>229</v>
      </c>
      <c r="AW52" s="10" t="s">
        <v>229</v>
      </c>
      <c r="AX52" s="10" t="s">
        <v>229</v>
      </c>
      <c r="AY52" s="10" t="s">
        <v>229</v>
      </c>
      <c r="AZ52" s="10" t="s">
        <v>229</v>
      </c>
      <c r="BA52" s="10" t="s">
        <v>229</v>
      </c>
      <c r="BB52" s="10" t="s">
        <v>229</v>
      </c>
      <c r="BC52" s="10" t="s">
        <v>229</v>
      </c>
      <c r="BD52" s="10" t="s">
        <v>229</v>
      </c>
      <c r="BE52" s="10" t="s">
        <v>229</v>
      </c>
      <c r="BF52" s="10" t="s">
        <v>229</v>
      </c>
      <c r="BG52" s="10" t="s">
        <v>229</v>
      </c>
      <c r="BH52" s="10" t="s">
        <v>229</v>
      </c>
      <c r="BI52" s="10" t="s">
        <v>229</v>
      </c>
      <c r="BJ52" s="10" t="s">
        <v>229</v>
      </c>
      <c r="BK52" s="10" t="s">
        <v>229</v>
      </c>
      <c r="BL52" s="10" t="s">
        <v>229</v>
      </c>
      <c r="BM52" s="10" t="s">
        <v>229</v>
      </c>
      <c r="BN52" s="10" t="s">
        <v>229</v>
      </c>
      <c r="BO52" s="10" t="s">
        <v>229</v>
      </c>
      <c r="BP52" s="10" t="s">
        <v>229</v>
      </c>
      <c r="BQ52" s="10"/>
      <c r="BR52" s="10"/>
      <c r="CP52" s="3">
        <f t="shared" si="69"/>
        <v>0</v>
      </c>
      <c r="CQ52" s="3">
        <f t="shared" si="70"/>
        <v>0</v>
      </c>
      <c r="CR52" s="3" t="str">
        <f t="shared" si="71"/>
        <v>3</v>
      </c>
      <c r="CS52" s="3" t="e">
        <f t="shared" ref="CS52:DV52" si="88">IF(INT(CS$3)&lt;&gt;CS$3,CT52,IF(INDEX($AO$13:$BR$65,MATCH($D52&amp;$E52,$AL$13:$AL$65,0),MATCH(CS$3,$AO$12:$BR$12,0))="","",INDEX($AO$13:$BR$65,MATCH($CR52,$AL$13:$AL$65,0),MATCH(CS$3,$AO$12:$BR$12,0))&amp;INDEX($AO$13:$BR$65,MATCH($CR52,$AL$13:$AL$65,0),MATCH(CS$3,$AO$12:$BR$12,0)+1)))</f>
        <v>#N/A</v>
      </c>
      <c r="CT52" s="3" t="e">
        <f t="shared" si="88"/>
        <v>#N/A</v>
      </c>
      <c r="CU52" s="3" t="e">
        <f t="shared" si="88"/>
        <v>#N/A</v>
      </c>
      <c r="CV52" s="3" t="e">
        <f t="shared" si="88"/>
        <v>#N/A</v>
      </c>
      <c r="CW52" s="3" t="e">
        <f t="shared" si="88"/>
        <v>#N/A</v>
      </c>
      <c r="CX52" s="3" t="e">
        <f t="shared" si="88"/>
        <v>#N/A</v>
      </c>
      <c r="CY52" s="3" t="e">
        <f t="shared" si="88"/>
        <v>#N/A</v>
      </c>
      <c r="CZ52" s="3" t="e">
        <f t="shared" si="88"/>
        <v>#N/A</v>
      </c>
      <c r="DA52" s="3" t="e">
        <f t="shared" si="88"/>
        <v>#N/A</v>
      </c>
      <c r="DB52" s="3" t="e">
        <f t="shared" si="88"/>
        <v>#N/A</v>
      </c>
      <c r="DC52" s="3" t="e">
        <f t="shared" si="88"/>
        <v>#N/A</v>
      </c>
      <c r="DD52" s="3" t="e">
        <f t="shared" si="88"/>
        <v>#N/A</v>
      </c>
      <c r="DE52" s="3" t="e">
        <f t="shared" si="88"/>
        <v>#N/A</v>
      </c>
      <c r="DF52" s="3" t="e">
        <f t="shared" si="88"/>
        <v>#N/A</v>
      </c>
      <c r="DG52" s="3" t="e">
        <f t="shared" si="88"/>
        <v>#N/A</v>
      </c>
      <c r="DH52" s="3" t="e">
        <f t="shared" si="88"/>
        <v>#N/A</v>
      </c>
      <c r="DI52" s="3" t="e">
        <f t="shared" si="88"/>
        <v>#N/A</v>
      </c>
      <c r="DJ52" s="3" t="e">
        <f t="shared" si="88"/>
        <v>#N/A</v>
      </c>
      <c r="DK52" s="3" t="e">
        <f t="shared" si="88"/>
        <v>#N/A</v>
      </c>
      <c r="DL52" s="3" t="e">
        <f t="shared" si="88"/>
        <v>#N/A</v>
      </c>
      <c r="DM52" s="3" t="e">
        <f t="shared" si="88"/>
        <v>#N/A</v>
      </c>
      <c r="DN52" s="3" t="e">
        <f t="shared" si="88"/>
        <v>#N/A</v>
      </c>
      <c r="DO52" s="3" t="e">
        <f t="shared" si="88"/>
        <v>#N/A</v>
      </c>
      <c r="DP52" s="3" t="e">
        <f t="shared" si="88"/>
        <v>#N/A</v>
      </c>
      <c r="DQ52" s="3" t="e">
        <f t="shared" si="88"/>
        <v>#N/A</v>
      </c>
      <c r="DR52" s="3" t="e">
        <f t="shared" si="88"/>
        <v>#N/A</v>
      </c>
      <c r="DS52" s="3" t="e">
        <f t="shared" si="88"/>
        <v>#N/A</v>
      </c>
      <c r="DT52" s="3" t="e">
        <f t="shared" si="88"/>
        <v>#N/A</v>
      </c>
      <c r="DU52" s="3" t="e">
        <f t="shared" si="88"/>
        <v>#N/A</v>
      </c>
      <c r="DV52" s="3" t="e">
        <f t="shared" si="88"/>
        <v>#N/A</v>
      </c>
    </row>
    <row r="53" spans="2:126" x14ac:dyDescent="0.4">
      <c r="B53" s="6"/>
      <c r="C53" s="4">
        <v>17</v>
      </c>
      <c r="D53" s="6"/>
      <c r="E53" s="85">
        <v>3</v>
      </c>
      <c r="F53" s="6"/>
      <c r="G53" s="5" t="str">
        <f t="shared" si="54"/>
        <v/>
      </c>
      <c r="H53" s="6"/>
      <c r="I53" s="5" t="str">
        <f t="shared" si="55"/>
        <v/>
      </c>
      <c r="J53" s="6"/>
      <c r="K53" s="5" t="str">
        <f t="shared" si="56"/>
        <v/>
      </c>
      <c r="L53" s="6"/>
      <c r="M53" s="5" t="str">
        <f t="shared" si="57"/>
        <v/>
      </c>
      <c r="N53" s="6"/>
      <c r="O53" s="5" t="str">
        <f t="shared" si="58"/>
        <v/>
      </c>
      <c r="P53" s="6"/>
      <c r="Q53" s="5" t="str">
        <f t="shared" si="59"/>
        <v/>
      </c>
      <c r="R53" s="6"/>
      <c r="S53" s="5" t="str">
        <f t="shared" si="60"/>
        <v/>
      </c>
      <c r="T53" s="6"/>
      <c r="U53" s="5" t="str">
        <f t="shared" si="61"/>
        <v/>
      </c>
      <c r="V53" s="6"/>
      <c r="W53" s="5" t="str">
        <f t="shared" si="62"/>
        <v/>
      </c>
      <c r="X53" s="6"/>
      <c r="Y53" s="5" t="str">
        <f t="shared" si="63"/>
        <v/>
      </c>
      <c r="Z53" s="6"/>
      <c r="AA53" s="5" t="str">
        <f t="shared" si="64"/>
        <v/>
      </c>
      <c r="AB53" s="6"/>
      <c r="AC53" s="5" t="str">
        <f t="shared" si="65"/>
        <v/>
      </c>
      <c r="AD53" s="6"/>
      <c r="AE53" s="5" t="str">
        <f t="shared" si="66"/>
        <v/>
      </c>
      <c r="AF53" s="6"/>
      <c r="AG53" s="5" t="str">
        <f t="shared" si="67"/>
        <v/>
      </c>
      <c r="AH53" s="6"/>
      <c r="AI53" s="5" t="str">
        <f t="shared" si="68"/>
        <v/>
      </c>
      <c r="AL53" s="7" t="str">
        <f t="shared" si="30"/>
        <v>リバーベル街道X</v>
      </c>
      <c r="AM53" s="8" t="s">
        <v>85</v>
      </c>
      <c r="AN53" s="12" t="s">
        <v>156</v>
      </c>
      <c r="AO53" s="10" t="s">
        <v>229</v>
      </c>
      <c r="AP53" s="10" t="s">
        <v>229</v>
      </c>
      <c r="AQ53" s="10" t="s">
        <v>229</v>
      </c>
      <c r="AR53" s="10" t="s">
        <v>229</v>
      </c>
      <c r="AS53" s="10" t="s">
        <v>229</v>
      </c>
      <c r="AT53" s="10" t="s">
        <v>229</v>
      </c>
      <c r="AU53" s="10" t="s">
        <v>229</v>
      </c>
      <c r="AV53" s="10" t="s">
        <v>229</v>
      </c>
      <c r="AW53" s="10" t="s">
        <v>229</v>
      </c>
      <c r="AX53" s="10" t="s">
        <v>229</v>
      </c>
      <c r="AY53" s="10" t="s">
        <v>229</v>
      </c>
      <c r="AZ53" s="10" t="s">
        <v>229</v>
      </c>
      <c r="BA53" s="10" t="s">
        <v>229</v>
      </c>
      <c r="BB53" s="10" t="s">
        <v>229</v>
      </c>
      <c r="BC53" s="10" t="s">
        <v>229</v>
      </c>
      <c r="BD53" s="10" t="s">
        <v>229</v>
      </c>
      <c r="BE53" s="10" t="s">
        <v>229</v>
      </c>
      <c r="BF53" s="10" t="s">
        <v>229</v>
      </c>
      <c r="BG53" s="10" t="s">
        <v>229</v>
      </c>
      <c r="BH53" s="10" t="s">
        <v>229</v>
      </c>
      <c r="BI53" s="10" t="s">
        <v>229</v>
      </c>
      <c r="BJ53" s="10" t="s">
        <v>229</v>
      </c>
      <c r="BK53" s="10" t="s">
        <v>229</v>
      </c>
      <c r="BL53" s="10" t="s">
        <v>229</v>
      </c>
      <c r="BM53" s="10" t="s">
        <v>229</v>
      </c>
      <c r="BN53" s="10" t="s">
        <v>229</v>
      </c>
      <c r="BO53" s="10" t="s">
        <v>229</v>
      </c>
      <c r="BP53" s="10" t="s">
        <v>229</v>
      </c>
      <c r="BQ53" s="10"/>
      <c r="BR53" s="10"/>
      <c r="CP53" s="3">
        <f t="shared" si="69"/>
        <v>0</v>
      </c>
      <c r="CQ53" s="3">
        <f t="shared" si="70"/>
        <v>0</v>
      </c>
      <c r="CR53" s="3" t="str">
        <f t="shared" si="71"/>
        <v>3</v>
      </c>
      <c r="CS53" s="3" t="e">
        <f t="shared" ref="CS53:DV53" si="89">IF(INT(CS$3)&lt;&gt;CS$3,CT53,IF(INDEX($AO$13:$BR$65,MATCH($D53&amp;$E53,$AL$13:$AL$65,0),MATCH(CS$3,$AO$12:$BR$12,0))="","",INDEX($AO$13:$BR$65,MATCH($CR53,$AL$13:$AL$65,0),MATCH(CS$3,$AO$12:$BR$12,0))&amp;INDEX($AO$13:$BR$65,MATCH($CR53,$AL$13:$AL$65,0),MATCH(CS$3,$AO$12:$BR$12,0)+1)))</f>
        <v>#N/A</v>
      </c>
      <c r="CT53" s="3" t="e">
        <f t="shared" si="89"/>
        <v>#N/A</v>
      </c>
      <c r="CU53" s="3" t="e">
        <f t="shared" si="89"/>
        <v>#N/A</v>
      </c>
      <c r="CV53" s="3" t="e">
        <f t="shared" si="89"/>
        <v>#N/A</v>
      </c>
      <c r="CW53" s="3" t="e">
        <f t="shared" si="89"/>
        <v>#N/A</v>
      </c>
      <c r="CX53" s="3" t="e">
        <f t="shared" si="89"/>
        <v>#N/A</v>
      </c>
      <c r="CY53" s="3" t="e">
        <f t="shared" si="89"/>
        <v>#N/A</v>
      </c>
      <c r="CZ53" s="3" t="e">
        <f t="shared" si="89"/>
        <v>#N/A</v>
      </c>
      <c r="DA53" s="3" t="e">
        <f t="shared" si="89"/>
        <v>#N/A</v>
      </c>
      <c r="DB53" s="3" t="e">
        <f t="shared" si="89"/>
        <v>#N/A</v>
      </c>
      <c r="DC53" s="3" t="e">
        <f t="shared" si="89"/>
        <v>#N/A</v>
      </c>
      <c r="DD53" s="3" t="e">
        <f t="shared" si="89"/>
        <v>#N/A</v>
      </c>
      <c r="DE53" s="3" t="e">
        <f t="shared" si="89"/>
        <v>#N/A</v>
      </c>
      <c r="DF53" s="3" t="e">
        <f t="shared" si="89"/>
        <v>#N/A</v>
      </c>
      <c r="DG53" s="3" t="e">
        <f t="shared" si="89"/>
        <v>#N/A</v>
      </c>
      <c r="DH53" s="3" t="e">
        <f t="shared" si="89"/>
        <v>#N/A</v>
      </c>
      <c r="DI53" s="3" t="e">
        <f t="shared" si="89"/>
        <v>#N/A</v>
      </c>
      <c r="DJ53" s="3" t="e">
        <f t="shared" si="89"/>
        <v>#N/A</v>
      </c>
      <c r="DK53" s="3" t="e">
        <f t="shared" si="89"/>
        <v>#N/A</v>
      </c>
      <c r="DL53" s="3" t="e">
        <f t="shared" si="89"/>
        <v>#N/A</v>
      </c>
      <c r="DM53" s="3" t="e">
        <f t="shared" si="89"/>
        <v>#N/A</v>
      </c>
      <c r="DN53" s="3" t="e">
        <f t="shared" si="89"/>
        <v>#N/A</v>
      </c>
      <c r="DO53" s="3" t="e">
        <f t="shared" si="89"/>
        <v>#N/A</v>
      </c>
      <c r="DP53" s="3" t="e">
        <f t="shared" si="89"/>
        <v>#N/A</v>
      </c>
      <c r="DQ53" s="3" t="e">
        <f t="shared" si="89"/>
        <v>#N/A</v>
      </c>
      <c r="DR53" s="3" t="e">
        <f t="shared" si="89"/>
        <v>#N/A</v>
      </c>
      <c r="DS53" s="3" t="e">
        <f t="shared" si="89"/>
        <v>#N/A</v>
      </c>
      <c r="DT53" s="3" t="e">
        <f t="shared" si="89"/>
        <v>#N/A</v>
      </c>
      <c r="DU53" s="3" t="e">
        <f t="shared" si="89"/>
        <v>#N/A</v>
      </c>
      <c r="DV53" s="3" t="e">
        <f t="shared" si="89"/>
        <v>#N/A</v>
      </c>
    </row>
    <row r="54" spans="2:126" x14ac:dyDescent="0.4">
      <c r="B54" s="6"/>
      <c r="C54" s="4">
        <v>17</v>
      </c>
      <c r="D54" s="6"/>
      <c r="E54" s="85">
        <v>3</v>
      </c>
      <c r="F54" s="6"/>
      <c r="G54" s="5" t="str">
        <f t="shared" si="54"/>
        <v/>
      </c>
      <c r="H54" s="6"/>
      <c r="I54" s="5" t="str">
        <f t="shared" si="55"/>
        <v/>
      </c>
      <c r="J54" s="6"/>
      <c r="K54" s="5" t="str">
        <f t="shared" si="56"/>
        <v/>
      </c>
      <c r="L54" s="6"/>
      <c r="M54" s="5" t="str">
        <f t="shared" si="57"/>
        <v/>
      </c>
      <c r="N54" s="6"/>
      <c r="O54" s="5" t="str">
        <f t="shared" si="58"/>
        <v/>
      </c>
      <c r="P54" s="6"/>
      <c r="Q54" s="5" t="str">
        <f t="shared" si="59"/>
        <v/>
      </c>
      <c r="R54" s="6"/>
      <c r="S54" s="5" t="str">
        <f t="shared" si="60"/>
        <v/>
      </c>
      <c r="T54" s="6"/>
      <c r="U54" s="5" t="str">
        <f t="shared" si="61"/>
        <v/>
      </c>
      <c r="V54" s="6"/>
      <c r="W54" s="5" t="str">
        <f t="shared" si="62"/>
        <v/>
      </c>
      <c r="X54" s="6"/>
      <c r="Y54" s="5" t="str">
        <f t="shared" si="63"/>
        <v/>
      </c>
      <c r="Z54" s="6"/>
      <c r="AA54" s="5" t="str">
        <f t="shared" si="64"/>
        <v/>
      </c>
      <c r="AB54" s="6"/>
      <c r="AC54" s="5" t="str">
        <f t="shared" si="65"/>
        <v/>
      </c>
      <c r="AD54" s="6"/>
      <c r="AE54" s="5" t="str">
        <f t="shared" si="66"/>
        <v/>
      </c>
      <c r="AF54" s="6"/>
      <c r="AG54" s="5" t="str">
        <f t="shared" si="67"/>
        <v/>
      </c>
      <c r="AH54" s="6"/>
      <c r="AI54" s="5" t="str">
        <f t="shared" si="68"/>
        <v/>
      </c>
      <c r="AL54" s="7" t="str">
        <f t="shared" si="30"/>
        <v>キノコの森X</v>
      </c>
      <c r="AM54" s="8" t="s">
        <v>69</v>
      </c>
      <c r="AN54" s="12" t="s">
        <v>156</v>
      </c>
      <c r="AO54" s="10" t="s">
        <v>229</v>
      </c>
      <c r="AP54" s="10" t="s">
        <v>229</v>
      </c>
      <c r="AQ54" s="10" t="s">
        <v>229</v>
      </c>
      <c r="AR54" s="10" t="s">
        <v>229</v>
      </c>
      <c r="AS54" s="10" t="s">
        <v>229</v>
      </c>
      <c r="AT54" s="10" t="s">
        <v>229</v>
      </c>
      <c r="AU54" s="10" t="s">
        <v>229</v>
      </c>
      <c r="AV54" s="10" t="s">
        <v>229</v>
      </c>
      <c r="AW54" s="10" t="s">
        <v>229</v>
      </c>
      <c r="AX54" s="10" t="s">
        <v>229</v>
      </c>
      <c r="AY54" s="10" t="s">
        <v>229</v>
      </c>
      <c r="AZ54" s="10" t="s">
        <v>229</v>
      </c>
      <c r="BA54" s="10" t="s">
        <v>229</v>
      </c>
      <c r="BB54" s="10" t="s">
        <v>229</v>
      </c>
      <c r="BC54" s="10" t="s">
        <v>229</v>
      </c>
      <c r="BD54" s="10" t="s">
        <v>229</v>
      </c>
      <c r="BE54" s="10" t="s">
        <v>229</v>
      </c>
      <c r="BF54" s="10" t="s">
        <v>229</v>
      </c>
      <c r="BG54" s="10" t="s">
        <v>229</v>
      </c>
      <c r="BH54" s="10" t="s">
        <v>229</v>
      </c>
      <c r="BI54" s="10" t="s">
        <v>229</v>
      </c>
      <c r="BJ54" s="10" t="s">
        <v>229</v>
      </c>
      <c r="BK54" s="10" t="s">
        <v>229</v>
      </c>
      <c r="BL54" s="10" t="s">
        <v>229</v>
      </c>
      <c r="BM54" s="10" t="s">
        <v>229</v>
      </c>
      <c r="BN54" s="10" t="s">
        <v>229</v>
      </c>
      <c r="BO54" s="10" t="s">
        <v>229</v>
      </c>
      <c r="BP54" s="10" t="s">
        <v>229</v>
      </c>
      <c r="BQ54" s="10"/>
      <c r="BR54" s="10"/>
      <c r="CP54" s="3">
        <f t="shared" si="69"/>
        <v>0</v>
      </c>
      <c r="CQ54" s="3">
        <f t="shared" si="70"/>
        <v>0</v>
      </c>
      <c r="CR54" s="3" t="str">
        <f t="shared" si="71"/>
        <v>3</v>
      </c>
      <c r="CS54" s="3" t="e">
        <f t="shared" ref="CS54:DV54" si="90">IF(INT(CS$3)&lt;&gt;CS$3,CT54,IF(INDEX($AO$13:$BR$65,MATCH($D54&amp;$E54,$AL$13:$AL$65,0),MATCH(CS$3,$AO$12:$BR$12,0))="","",INDEX($AO$13:$BR$65,MATCH($CR54,$AL$13:$AL$65,0),MATCH(CS$3,$AO$12:$BR$12,0))&amp;INDEX($AO$13:$BR$65,MATCH($CR54,$AL$13:$AL$65,0),MATCH(CS$3,$AO$12:$BR$12,0)+1)))</f>
        <v>#N/A</v>
      </c>
      <c r="CT54" s="3" t="e">
        <f t="shared" si="90"/>
        <v>#N/A</v>
      </c>
      <c r="CU54" s="3" t="e">
        <f t="shared" si="90"/>
        <v>#N/A</v>
      </c>
      <c r="CV54" s="3" t="e">
        <f t="shared" si="90"/>
        <v>#N/A</v>
      </c>
      <c r="CW54" s="3" t="e">
        <f t="shared" si="90"/>
        <v>#N/A</v>
      </c>
      <c r="CX54" s="3" t="e">
        <f t="shared" si="90"/>
        <v>#N/A</v>
      </c>
      <c r="CY54" s="3" t="e">
        <f t="shared" si="90"/>
        <v>#N/A</v>
      </c>
      <c r="CZ54" s="3" t="e">
        <f t="shared" si="90"/>
        <v>#N/A</v>
      </c>
      <c r="DA54" s="3" t="e">
        <f t="shared" si="90"/>
        <v>#N/A</v>
      </c>
      <c r="DB54" s="3" t="e">
        <f t="shared" si="90"/>
        <v>#N/A</v>
      </c>
      <c r="DC54" s="3" t="e">
        <f t="shared" si="90"/>
        <v>#N/A</v>
      </c>
      <c r="DD54" s="3" t="e">
        <f t="shared" si="90"/>
        <v>#N/A</v>
      </c>
      <c r="DE54" s="3" t="e">
        <f t="shared" si="90"/>
        <v>#N/A</v>
      </c>
      <c r="DF54" s="3" t="e">
        <f t="shared" si="90"/>
        <v>#N/A</v>
      </c>
      <c r="DG54" s="3" t="e">
        <f t="shared" si="90"/>
        <v>#N/A</v>
      </c>
      <c r="DH54" s="3" t="e">
        <f t="shared" si="90"/>
        <v>#N/A</v>
      </c>
      <c r="DI54" s="3" t="e">
        <f t="shared" si="90"/>
        <v>#N/A</v>
      </c>
      <c r="DJ54" s="3" t="e">
        <f t="shared" si="90"/>
        <v>#N/A</v>
      </c>
      <c r="DK54" s="3" t="e">
        <f t="shared" si="90"/>
        <v>#N/A</v>
      </c>
      <c r="DL54" s="3" t="e">
        <f t="shared" si="90"/>
        <v>#N/A</v>
      </c>
      <c r="DM54" s="3" t="e">
        <f t="shared" si="90"/>
        <v>#N/A</v>
      </c>
      <c r="DN54" s="3" t="e">
        <f t="shared" si="90"/>
        <v>#N/A</v>
      </c>
      <c r="DO54" s="3" t="e">
        <f t="shared" si="90"/>
        <v>#N/A</v>
      </c>
      <c r="DP54" s="3" t="e">
        <f t="shared" si="90"/>
        <v>#N/A</v>
      </c>
      <c r="DQ54" s="3" t="e">
        <f t="shared" si="90"/>
        <v>#N/A</v>
      </c>
      <c r="DR54" s="3" t="e">
        <f t="shared" si="90"/>
        <v>#N/A</v>
      </c>
      <c r="DS54" s="3" t="e">
        <f t="shared" si="90"/>
        <v>#N/A</v>
      </c>
      <c r="DT54" s="3" t="e">
        <f t="shared" si="90"/>
        <v>#N/A</v>
      </c>
      <c r="DU54" s="3" t="e">
        <f t="shared" si="90"/>
        <v>#N/A</v>
      </c>
      <c r="DV54" s="3" t="e">
        <f t="shared" si="90"/>
        <v>#N/A</v>
      </c>
    </row>
    <row r="55" spans="2:126" x14ac:dyDescent="0.4">
      <c r="B55" s="6"/>
      <c r="C55" s="4">
        <v>18</v>
      </c>
      <c r="D55" s="6"/>
      <c r="E55" s="85">
        <v>3</v>
      </c>
      <c r="F55" s="6"/>
      <c r="G55" s="5" t="str">
        <f t="shared" si="54"/>
        <v/>
      </c>
      <c r="H55" s="6"/>
      <c r="I55" s="5" t="str">
        <f t="shared" si="55"/>
        <v/>
      </c>
      <c r="J55" s="6"/>
      <c r="K55" s="5" t="str">
        <f t="shared" si="56"/>
        <v/>
      </c>
      <c r="L55" s="6"/>
      <c r="M55" s="5" t="str">
        <f t="shared" si="57"/>
        <v/>
      </c>
      <c r="N55" s="6"/>
      <c r="O55" s="5" t="str">
        <f t="shared" si="58"/>
        <v/>
      </c>
      <c r="P55" s="6"/>
      <c r="Q55" s="5" t="str">
        <f t="shared" si="59"/>
        <v/>
      </c>
      <c r="R55" s="6"/>
      <c r="S55" s="5" t="str">
        <f t="shared" si="60"/>
        <v/>
      </c>
      <c r="T55" s="6"/>
      <c r="U55" s="5" t="str">
        <f t="shared" si="61"/>
        <v/>
      </c>
      <c r="V55" s="6"/>
      <c r="W55" s="5" t="str">
        <f t="shared" si="62"/>
        <v/>
      </c>
      <c r="X55" s="6"/>
      <c r="Y55" s="5" t="str">
        <f t="shared" si="63"/>
        <v/>
      </c>
      <c r="Z55" s="6"/>
      <c r="AA55" s="5" t="str">
        <f t="shared" si="64"/>
        <v/>
      </c>
      <c r="AB55" s="6"/>
      <c r="AC55" s="5" t="str">
        <f t="shared" si="65"/>
        <v/>
      </c>
      <c r="AD55" s="6"/>
      <c r="AE55" s="5" t="str">
        <f t="shared" si="66"/>
        <v/>
      </c>
      <c r="AF55" s="6"/>
      <c r="AG55" s="5" t="str">
        <f t="shared" si="67"/>
        <v/>
      </c>
      <c r="AH55" s="6"/>
      <c r="AI55" s="5" t="str">
        <f t="shared" si="68"/>
        <v/>
      </c>
      <c r="AL55" s="7" t="str">
        <f t="shared" si="30"/>
        <v>ティダの村X</v>
      </c>
      <c r="AM55" s="8" t="s">
        <v>95</v>
      </c>
      <c r="AN55" s="12" t="s">
        <v>156</v>
      </c>
      <c r="AO55" s="10" t="s">
        <v>229</v>
      </c>
      <c r="AP55" s="10" t="s">
        <v>229</v>
      </c>
      <c r="AQ55" s="10" t="s">
        <v>229</v>
      </c>
      <c r="AR55" s="10" t="s">
        <v>229</v>
      </c>
      <c r="AS55" s="10" t="s">
        <v>229</v>
      </c>
      <c r="AT55" s="10" t="s">
        <v>229</v>
      </c>
      <c r="AU55" s="10" t="s">
        <v>229</v>
      </c>
      <c r="AV55" s="10" t="s">
        <v>229</v>
      </c>
      <c r="AW55" s="10" t="s">
        <v>229</v>
      </c>
      <c r="AX55" s="10" t="s">
        <v>229</v>
      </c>
      <c r="AY55" s="10" t="s">
        <v>229</v>
      </c>
      <c r="AZ55" s="10" t="s">
        <v>229</v>
      </c>
      <c r="BA55" s="10" t="s">
        <v>229</v>
      </c>
      <c r="BB55" s="10" t="s">
        <v>229</v>
      </c>
      <c r="BC55" s="10" t="s">
        <v>229</v>
      </c>
      <c r="BD55" s="10" t="s">
        <v>229</v>
      </c>
      <c r="BE55" s="10" t="s">
        <v>229</v>
      </c>
      <c r="BF55" s="10" t="s">
        <v>229</v>
      </c>
      <c r="BG55" s="10" t="s">
        <v>229</v>
      </c>
      <c r="BH55" s="10" t="s">
        <v>229</v>
      </c>
      <c r="BI55" s="10" t="s">
        <v>229</v>
      </c>
      <c r="BJ55" s="10" t="s">
        <v>229</v>
      </c>
      <c r="BK55" s="10" t="s">
        <v>229</v>
      </c>
      <c r="BL55" s="10" t="s">
        <v>229</v>
      </c>
      <c r="BM55" s="10" t="s">
        <v>229</v>
      </c>
      <c r="BN55" s="10" t="s">
        <v>229</v>
      </c>
      <c r="BO55" s="10" t="s">
        <v>229</v>
      </c>
      <c r="BP55" s="10" t="s">
        <v>229</v>
      </c>
      <c r="BQ55" s="10"/>
      <c r="BR55" s="10"/>
      <c r="CP55" s="3">
        <f t="shared" si="69"/>
        <v>0</v>
      </c>
      <c r="CQ55" s="3">
        <f t="shared" si="70"/>
        <v>0</v>
      </c>
      <c r="CR55" s="3" t="str">
        <f t="shared" si="71"/>
        <v>3</v>
      </c>
      <c r="CS55" s="3" t="e">
        <f t="shared" ref="CS55:DV55" si="91">IF(INT(CS$3)&lt;&gt;CS$3,CT55,IF(INDEX($AO$13:$BR$65,MATCH($D55&amp;$E55,$AL$13:$AL$65,0),MATCH(CS$3,$AO$12:$BR$12,0))="","",INDEX($AO$13:$BR$65,MATCH($CR55,$AL$13:$AL$65,0),MATCH(CS$3,$AO$12:$BR$12,0))&amp;INDEX($AO$13:$BR$65,MATCH($CR55,$AL$13:$AL$65,0),MATCH(CS$3,$AO$12:$BR$12,0)+1)))</f>
        <v>#N/A</v>
      </c>
      <c r="CT55" s="3" t="e">
        <f t="shared" si="91"/>
        <v>#N/A</v>
      </c>
      <c r="CU55" s="3" t="e">
        <f t="shared" si="91"/>
        <v>#N/A</v>
      </c>
      <c r="CV55" s="3" t="e">
        <f t="shared" si="91"/>
        <v>#N/A</v>
      </c>
      <c r="CW55" s="3" t="e">
        <f t="shared" si="91"/>
        <v>#N/A</v>
      </c>
      <c r="CX55" s="3" t="e">
        <f t="shared" si="91"/>
        <v>#N/A</v>
      </c>
      <c r="CY55" s="3" t="e">
        <f t="shared" si="91"/>
        <v>#N/A</v>
      </c>
      <c r="CZ55" s="3" t="e">
        <f t="shared" si="91"/>
        <v>#N/A</v>
      </c>
      <c r="DA55" s="3" t="e">
        <f t="shared" si="91"/>
        <v>#N/A</v>
      </c>
      <c r="DB55" s="3" t="e">
        <f t="shared" si="91"/>
        <v>#N/A</v>
      </c>
      <c r="DC55" s="3" t="e">
        <f t="shared" si="91"/>
        <v>#N/A</v>
      </c>
      <c r="DD55" s="3" t="e">
        <f t="shared" si="91"/>
        <v>#N/A</v>
      </c>
      <c r="DE55" s="3" t="e">
        <f t="shared" si="91"/>
        <v>#N/A</v>
      </c>
      <c r="DF55" s="3" t="e">
        <f t="shared" si="91"/>
        <v>#N/A</v>
      </c>
      <c r="DG55" s="3" t="e">
        <f t="shared" si="91"/>
        <v>#N/A</v>
      </c>
      <c r="DH55" s="3" t="e">
        <f t="shared" si="91"/>
        <v>#N/A</v>
      </c>
      <c r="DI55" s="3" t="e">
        <f t="shared" si="91"/>
        <v>#N/A</v>
      </c>
      <c r="DJ55" s="3" t="e">
        <f t="shared" si="91"/>
        <v>#N/A</v>
      </c>
      <c r="DK55" s="3" t="e">
        <f t="shared" si="91"/>
        <v>#N/A</v>
      </c>
      <c r="DL55" s="3" t="e">
        <f t="shared" si="91"/>
        <v>#N/A</v>
      </c>
      <c r="DM55" s="3" t="e">
        <f t="shared" si="91"/>
        <v>#N/A</v>
      </c>
      <c r="DN55" s="3" t="e">
        <f t="shared" si="91"/>
        <v>#N/A</v>
      </c>
      <c r="DO55" s="3" t="e">
        <f t="shared" si="91"/>
        <v>#N/A</v>
      </c>
      <c r="DP55" s="3" t="e">
        <f t="shared" si="91"/>
        <v>#N/A</v>
      </c>
      <c r="DQ55" s="3" t="e">
        <f t="shared" si="91"/>
        <v>#N/A</v>
      </c>
      <c r="DR55" s="3" t="e">
        <f t="shared" si="91"/>
        <v>#N/A</v>
      </c>
      <c r="DS55" s="3" t="e">
        <f t="shared" si="91"/>
        <v>#N/A</v>
      </c>
      <c r="DT55" s="3" t="e">
        <f t="shared" si="91"/>
        <v>#N/A</v>
      </c>
      <c r="DU55" s="3" t="e">
        <f t="shared" si="91"/>
        <v>#N/A</v>
      </c>
      <c r="DV55" s="3" t="e">
        <f t="shared" si="91"/>
        <v>#N/A</v>
      </c>
    </row>
    <row r="56" spans="2:126" x14ac:dyDescent="0.4">
      <c r="B56" s="6"/>
      <c r="C56" s="4">
        <v>18</v>
      </c>
      <c r="D56" s="6" t="s">
        <v>85</v>
      </c>
      <c r="E56" s="85" t="s">
        <v>156</v>
      </c>
      <c r="F56" s="6"/>
      <c r="G56" s="5" t="str">
        <f t="shared" si="54"/>
        <v/>
      </c>
      <c r="H56" s="6"/>
      <c r="I56" s="5" t="str">
        <f t="shared" si="55"/>
        <v/>
      </c>
      <c r="J56" s="6"/>
      <c r="K56" s="5" t="str">
        <f t="shared" si="56"/>
        <v/>
      </c>
      <c r="L56" s="6"/>
      <c r="M56" s="5" t="str">
        <f t="shared" si="57"/>
        <v/>
      </c>
      <c r="N56" s="6"/>
      <c r="O56" s="5" t="str">
        <f t="shared" si="58"/>
        <v/>
      </c>
      <c r="P56" s="6"/>
      <c r="Q56" s="5" t="str">
        <f t="shared" si="59"/>
        <v/>
      </c>
      <c r="R56" s="6"/>
      <c r="S56" s="5" t="str">
        <f t="shared" si="60"/>
        <v/>
      </c>
      <c r="T56" s="6"/>
      <c r="U56" s="5" t="str">
        <f t="shared" si="61"/>
        <v/>
      </c>
      <c r="V56" s="6"/>
      <c r="W56" s="5" t="str">
        <f t="shared" si="62"/>
        <v/>
      </c>
      <c r="X56" s="6"/>
      <c r="Y56" s="5" t="str">
        <f t="shared" si="63"/>
        <v/>
      </c>
      <c r="Z56" s="6"/>
      <c r="AA56" s="5" t="str">
        <f t="shared" si="64"/>
        <v/>
      </c>
      <c r="AB56" s="6"/>
      <c r="AC56" s="5" t="str">
        <f t="shared" si="65"/>
        <v/>
      </c>
      <c r="AD56" s="6"/>
      <c r="AE56" s="5" t="str">
        <f t="shared" si="66"/>
        <v/>
      </c>
      <c r="AF56" s="6"/>
      <c r="AG56" s="5" t="str">
        <f t="shared" si="67"/>
        <v/>
      </c>
      <c r="AH56" s="6"/>
      <c r="AI56" s="5" t="str">
        <f t="shared" si="68"/>
        <v/>
      </c>
      <c r="AL56" s="7" t="str">
        <f t="shared" si="30"/>
        <v>ヴェオ・ル水門X</v>
      </c>
      <c r="AM56" s="8" t="s">
        <v>89</v>
      </c>
      <c r="AN56" s="12" t="s">
        <v>156</v>
      </c>
      <c r="AO56" s="10" t="s">
        <v>229</v>
      </c>
      <c r="AP56" s="10" t="s">
        <v>229</v>
      </c>
      <c r="AQ56" s="10" t="s">
        <v>229</v>
      </c>
      <c r="AR56" s="10" t="s">
        <v>229</v>
      </c>
      <c r="AS56" s="10" t="s">
        <v>229</v>
      </c>
      <c r="AT56" s="10" t="s">
        <v>229</v>
      </c>
      <c r="AU56" s="10" t="s">
        <v>229</v>
      </c>
      <c r="AV56" s="10" t="s">
        <v>229</v>
      </c>
      <c r="AW56" s="10" t="s">
        <v>229</v>
      </c>
      <c r="AX56" s="10" t="s">
        <v>229</v>
      </c>
      <c r="AY56" s="10" t="s">
        <v>229</v>
      </c>
      <c r="AZ56" s="10" t="s">
        <v>229</v>
      </c>
      <c r="BA56" s="10" t="s">
        <v>229</v>
      </c>
      <c r="BB56" s="10" t="s">
        <v>229</v>
      </c>
      <c r="BC56" s="10" t="s">
        <v>229</v>
      </c>
      <c r="BD56" s="10" t="s">
        <v>229</v>
      </c>
      <c r="BE56" s="10" t="s">
        <v>229</v>
      </c>
      <c r="BF56" s="10" t="s">
        <v>229</v>
      </c>
      <c r="BG56" s="10" t="s">
        <v>229</v>
      </c>
      <c r="BH56" s="10" t="s">
        <v>229</v>
      </c>
      <c r="BI56" s="10" t="s">
        <v>229</v>
      </c>
      <c r="BJ56" s="10" t="s">
        <v>229</v>
      </c>
      <c r="BK56" s="10" t="s">
        <v>229</v>
      </c>
      <c r="BL56" s="10" t="s">
        <v>229</v>
      </c>
      <c r="BM56" s="10" t="s">
        <v>229</v>
      </c>
      <c r="BN56" s="10" t="s">
        <v>229</v>
      </c>
      <c r="BO56" s="10" t="s">
        <v>229</v>
      </c>
      <c r="BP56" s="10" t="s">
        <v>229</v>
      </c>
      <c r="BQ56" s="10"/>
      <c r="BR56" s="10"/>
      <c r="CP56" s="3">
        <f t="shared" si="69"/>
        <v>0</v>
      </c>
      <c r="CQ56" s="3">
        <f t="shared" si="70"/>
        <v>0</v>
      </c>
      <c r="CR56" s="3" t="str">
        <f t="shared" si="71"/>
        <v>リバーベル街道X</v>
      </c>
      <c r="CS56" s="3" t="str">
        <f t="shared" ref="CS56:DV56" si="92">IF(INT(CS$3)&lt;&gt;CS$3,CT56,IF(INDEX($AO$13:$BR$65,MATCH($D56&amp;$E56,$AL$13:$AL$65,0),MATCH(CS$3,$AO$12:$BR$12,0))="","",INDEX($AO$13:$BR$65,MATCH($CR56,$AL$13:$AL$65,0),MATCH(CS$3,$AO$12:$BR$12,0))&amp;INDEX($AO$13:$BR$65,MATCH($CR56,$AL$13:$AL$65,0),MATCH(CS$3,$AO$12:$BR$12,0)+1)))</f>
        <v/>
      </c>
      <c r="CT56" s="3" t="str">
        <f t="shared" si="92"/>
        <v/>
      </c>
      <c r="CU56" s="3" t="str">
        <f t="shared" si="92"/>
        <v/>
      </c>
      <c r="CV56" s="3" t="str">
        <f t="shared" si="92"/>
        <v/>
      </c>
      <c r="CW56" s="3" t="str">
        <f t="shared" si="92"/>
        <v/>
      </c>
      <c r="CX56" s="3" t="str">
        <f t="shared" si="92"/>
        <v/>
      </c>
      <c r="CY56" s="3" t="str">
        <f t="shared" si="92"/>
        <v/>
      </c>
      <c r="CZ56" s="3" t="str">
        <f t="shared" si="92"/>
        <v/>
      </c>
      <c r="DA56" s="3" t="str">
        <f t="shared" si="92"/>
        <v/>
      </c>
      <c r="DB56" s="3" t="str">
        <f t="shared" si="92"/>
        <v/>
      </c>
      <c r="DC56" s="3" t="str">
        <f t="shared" si="92"/>
        <v/>
      </c>
      <c r="DD56" s="3" t="str">
        <f t="shared" si="92"/>
        <v/>
      </c>
      <c r="DE56" s="3" t="str">
        <f t="shared" si="92"/>
        <v/>
      </c>
      <c r="DF56" s="3" t="str">
        <f t="shared" si="92"/>
        <v/>
      </c>
      <c r="DG56" s="3" t="str">
        <f t="shared" si="92"/>
        <v/>
      </c>
      <c r="DH56" s="3" t="str">
        <f t="shared" si="92"/>
        <v/>
      </c>
      <c r="DI56" s="3" t="str">
        <f t="shared" si="92"/>
        <v/>
      </c>
      <c r="DJ56" s="3" t="str">
        <f t="shared" si="92"/>
        <v/>
      </c>
      <c r="DK56" s="3" t="str">
        <f t="shared" si="92"/>
        <v/>
      </c>
      <c r="DL56" s="3" t="str">
        <f t="shared" si="92"/>
        <v/>
      </c>
      <c r="DM56" s="3" t="str">
        <f t="shared" si="92"/>
        <v/>
      </c>
      <c r="DN56" s="3" t="str">
        <f t="shared" si="92"/>
        <v/>
      </c>
      <c r="DO56" s="3" t="str">
        <f t="shared" si="92"/>
        <v/>
      </c>
      <c r="DP56" s="3" t="str">
        <f t="shared" si="92"/>
        <v/>
      </c>
      <c r="DQ56" s="3" t="str">
        <f t="shared" si="92"/>
        <v/>
      </c>
      <c r="DR56" s="3" t="str">
        <f t="shared" si="92"/>
        <v/>
      </c>
      <c r="DS56" s="3" t="str">
        <f t="shared" si="92"/>
        <v/>
      </c>
      <c r="DT56" s="3" t="str">
        <f t="shared" si="92"/>
        <v/>
      </c>
      <c r="DU56" s="3" t="str">
        <f t="shared" si="92"/>
        <v/>
      </c>
      <c r="DV56" s="3" t="str">
        <f t="shared" si="92"/>
        <v/>
      </c>
    </row>
    <row r="57" spans="2:126" x14ac:dyDescent="0.4">
      <c r="B57" s="6"/>
      <c r="C57" s="4">
        <v>18</v>
      </c>
      <c r="D57" s="6" t="s">
        <v>69</v>
      </c>
      <c r="E57" s="85" t="s">
        <v>156</v>
      </c>
      <c r="F57" s="6"/>
      <c r="G57" s="5" t="str">
        <f t="shared" si="54"/>
        <v/>
      </c>
      <c r="H57" s="6"/>
      <c r="I57" s="5" t="str">
        <f t="shared" si="55"/>
        <v/>
      </c>
      <c r="J57" s="6"/>
      <c r="K57" s="5" t="str">
        <f t="shared" si="56"/>
        <v/>
      </c>
      <c r="L57" s="6"/>
      <c r="M57" s="5" t="str">
        <f t="shared" si="57"/>
        <v/>
      </c>
      <c r="N57" s="6"/>
      <c r="O57" s="5" t="str">
        <f t="shared" si="58"/>
        <v/>
      </c>
      <c r="P57" s="6"/>
      <c r="Q57" s="5" t="str">
        <f t="shared" si="59"/>
        <v/>
      </c>
      <c r="R57" s="6"/>
      <c r="S57" s="5" t="str">
        <f t="shared" si="60"/>
        <v/>
      </c>
      <c r="T57" s="6"/>
      <c r="U57" s="5" t="str">
        <f t="shared" si="61"/>
        <v/>
      </c>
      <c r="V57" s="6"/>
      <c r="W57" s="5" t="str">
        <f t="shared" si="62"/>
        <v/>
      </c>
      <c r="X57" s="6"/>
      <c r="Y57" s="5" t="str">
        <f t="shared" si="63"/>
        <v/>
      </c>
      <c r="Z57" s="6"/>
      <c r="AA57" s="5" t="str">
        <f t="shared" si="64"/>
        <v/>
      </c>
      <c r="AB57" s="6"/>
      <c r="AC57" s="5" t="str">
        <f t="shared" si="65"/>
        <v/>
      </c>
      <c r="AD57" s="6"/>
      <c r="AE57" s="5" t="str">
        <f t="shared" si="66"/>
        <v/>
      </c>
      <c r="AF57" s="6"/>
      <c r="AG57" s="5" t="str">
        <f t="shared" si="67"/>
        <v/>
      </c>
      <c r="AH57" s="6"/>
      <c r="AI57" s="5" t="str">
        <f t="shared" si="68"/>
        <v/>
      </c>
      <c r="AL57" s="7" t="str">
        <f t="shared" si="30"/>
        <v>ジャック・モキートの館X</v>
      </c>
      <c r="AM57" s="8" t="s">
        <v>91</v>
      </c>
      <c r="AN57" s="12" t="s">
        <v>156</v>
      </c>
      <c r="AO57" s="10" t="s">
        <v>229</v>
      </c>
      <c r="AP57" s="10" t="s">
        <v>229</v>
      </c>
      <c r="AQ57" s="10" t="s">
        <v>229</v>
      </c>
      <c r="AR57" s="10" t="s">
        <v>229</v>
      </c>
      <c r="AS57" s="10" t="s">
        <v>229</v>
      </c>
      <c r="AT57" s="10" t="s">
        <v>229</v>
      </c>
      <c r="AU57" s="10" t="s">
        <v>229</v>
      </c>
      <c r="AV57" s="10" t="s">
        <v>229</v>
      </c>
      <c r="AW57" s="10" t="s">
        <v>229</v>
      </c>
      <c r="AX57" s="10" t="s">
        <v>229</v>
      </c>
      <c r="AY57" s="10" t="s">
        <v>229</v>
      </c>
      <c r="AZ57" s="10" t="s">
        <v>229</v>
      </c>
      <c r="BA57" s="10" t="s">
        <v>229</v>
      </c>
      <c r="BB57" s="10" t="s">
        <v>229</v>
      </c>
      <c r="BC57" s="10" t="s">
        <v>229</v>
      </c>
      <c r="BD57" s="10" t="s">
        <v>229</v>
      </c>
      <c r="BE57" s="10" t="s">
        <v>229</v>
      </c>
      <c r="BF57" s="10" t="s">
        <v>229</v>
      </c>
      <c r="BG57" s="10" t="s">
        <v>229</v>
      </c>
      <c r="BH57" s="10" t="s">
        <v>229</v>
      </c>
      <c r="BI57" s="10" t="s">
        <v>229</v>
      </c>
      <c r="BJ57" s="10" t="s">
        <v>229</v>
      </c>
      <c r="BK57" s="10" t="s">
        <v>229</v>
      </c>
      <c r="BL57" s="10" t="s">
        <v>229</v>
      </c>
      <c r="BM57" s="10" t="s">
        <v>229</v>
      </c>
      <c r="BN57" s="10" t="s">
        <v>229</v>
      </c>
      <c r="BO57" s="10" t="s">
        <v>229</v>
      </c>
      <c r="BP57" s="10" t="s">
        <v>229</v>
      </c>
      <c r="BQ57" s="10"/>
      <c r="BR57" s="10"/>
      <c r="CP57" s="3">
        <f t="shared" si="69"/>
        <v>0</v>
      </c>
      <c r="CQ57" s="3">
        <f t="shared" si="70"/>
        <v>0</v>
      </c>
      <c r="CR57" s="3" t="str">
        <f t="shared" si="71"/>
        <v>キノコの森X</v>
      </c>
      <c r="CS57" s="3" t="str">
        <f t="shared" ref="CS57:DV57" si="93">IF(INT(CS$3)&lt;&gt;CS$3,CT57,IF(INDEX($AO$13:$BR$65,MATCH($D57&amp;$E57,$AL$13:$AL$65,0),MATCH(CS$3,$AO$12:$BR$12,0))="","",INDEX($AO$13:$BR$65,MATCH($CR57,$AL$13:$AL$65,0),MATCH(CS$3,$AO$12:$BR$12,0))&amp;INDEX($AO$13:$BR$65,MATCH($CR57,$AL$13:$AL$65,0),MATCH(CS$3,$AO$12:$BR$12,0)+1)))</f>
        <v/>
      </c>
      <c r="CT57" s="3" t="str">
        <f t="shared" si="93"/>
        <v/>
      </c>
      <c r="CU57" s="3" t="str">
        <f t="shared" si="93"/>
        <v/>
      </c>
      <c r="CV57" s="3" t="str">
        <f t="shared" si="93"/>
        <v/>
      </c>
      <c r="CW57" s="3" t="str">
        <f t="shared" si="93"/>
        <v/>
      </c>
      <c r="CX57" s="3" t="str">
        <f t="shared" si="93"/>
        <v/>
      </c>
      <c r="CY57" s="3" t="str">
        <f t="shared" si="93"/>
        <v/>
      </c>
      <c r="CZ57" s="3" t="str">
        <f t="shared" si="93"/>
        <v/>
      </c>
      <c r="DA57" s="3" t="str">
        <f t="shared" si="93"/>
        <v/>
      </c>
      <c r="DB57" s="3" t="str">
        <f t="shared" si="93"/>
        <v/>
      </c>
      <c r="DC57" s="3" t="str">
        <f t="shared" si="93"/>
        <v/>
      </c>
      <c r="DD57" s="3" t="str">
        <f t="shared" si="93"/>
        <v/>
      </c>
      <c r="DE57" s="3" t="str">
        <f t="shared" si="93"/>
        <v/>
      </c>
      <c r="DF57" s="3" t="str">
        <f t="shared" si="93"/>
        <v/>
      </c>
      <c r="DG57" s="3" t="str">
        <f t="shared" si="93"/>
        <v/>
      </c>
      <c r="DH57" s="3" t="str">
        <f t="shared" si="93"/>
        <v/>
      </c>
      <c r="DI57" s="3" t="str">
        <f t="shared" si="93"/>
        <v/>
      </c>
      <c r="DJ57" s="3" t="str">
        <f t="shared" si="93"/>
        <v/>
      </c>
      <c r="DK57" s="3" t="str">
        <f t="shared" si="93"/>
        <v/>
      </c>
      <c r="DL57" s="3" t="str">
        <f t="shared" si="93"/>
        <v/>
      </c>
      <c r="DM57" s="3" t="str">
        <f t="shared" si="93"/>
        <v/>
      </c>
      <c r="DN57" s="3" t="str">
        <f t="shared" si="93"/>
        <v/>
      </c>
      <c r="DO57" s="3" t="str">
        <f t="shared" si="93"/>
        <v/>
      </c>
      <c r="DP57" s="3" t="str">
        <f t="shared" si="93"/>
        <v/>
      </c>
      <c r="DQ57" s="3" t="str">
        <f t="shared" si="93"/>
        <v/>
      </c>
      <c r="DR57" s="3" t="str">
        <f t="shared" si="93"/>
        <v/>
      </c>
      <c r="DS57" s="3" t="str">
        <f t="shared" si="93"/>
        <v/>
      </c>
      <c r="DT57" s="3" t="str">
        <f t="shared" si="93"/>
        <v/>
      </c>
      <c r="DU57" s="3" t="str">
        <f t="shared" si="93"/>
        <v/>
      </c>
      <c r="DV57" s="3" t="str">
        <f t="shared" si="93"/>
        <v/>
      </c>
    </row>
    <row r="58" spans="2:126" x14ac:dyDescent="0.4">
      <c r="B58" s="6"/>
      <c r="C58" s="4">
        <v>18</v>
      </c>
      <c r="D58" s="6" t="s">
        <v>95</v>
      </c>
      <c r="E58" s="85" t="s">
        <v>156</v>
      </c>
      <c r="F58" s="6"/>
      <c r="G58" s="5" t="str">
        <f t="shared" si="54"/>
        <v/>
      </c>
      <c r="H58" s="6"/>
      <c r="I58" s="5" t="str">
        <f t="shared" si="55"/>
        <v/>
      </c>
      <c r="J58" s="6"/>
      <c r="K58" s="5" t="str">
        <f t="shared" si="56"/>
        <v/>
      </c>
      <c r="L58" s="6"/>
      <c r="M58" s="5" t="str">
        <f t="shared" si="57"/>
        <v/>
      </c>
      <c r="N58" s="6"/>
      <c r="O58" s="5" t="str">
        <f t="shared" si="58"/>
        <v/>
      </c>
      <c r="P58" s="6"/>
      <c r="Q58" s="5" t="str">
        <f t="shared" si="59"/>
        <v/>
      </c>
      <c r="R58" s="6"/>
      <c r="S58" s="5" t="str">
        <f t="shared" si="60"/>
        <v/>
      </c>
      <c r="T58" s="6"/>
      <c r="U58" s="5" t="str">
        <f t="shared" si="61"/>
        <v/>
      </c>
      <c r="V58" s="6"/>
      <c r="W58" s="5" t="str">
        <f t="shared" si="62"/>
        <v/>
      </c>
      <c r="X58" s="6"/>
      <c r="Y58" s="5" t="str">
        <f t="shared" si="63"/>
        <v/>
      </c>
      <c r="Z58" s="6"/>
      <c r="AA58" s="5" t="str">
        <f t="shared" si="64"/>
        <v/>
      </c>
      <c r="AB58" s="6"/>
      <c r="AC58" s="5" t="str">
        <f t="shared" si="65"/>
        <v/>
      </c>
      <c r="AD58" s="6"/>
      <c r="AE58" s="5" t="str">
        <f t="shared" si="66"/>
        <v/>
      </c>
      <c r="AF58" s="6"/>
      <c r="AG58" s="5" t="str">
        <f t="shared" si="67"/>
        <v/>
      </c>
      <c r="AH58" s="6"/>
      <c r="AI58" s="5" t="str">
        <f t="shared" si="68"/>
        <v/>
      </c>
      <c r="AL58" s="7" t="str">
        <f t="shared" si="30"/>
        <v>デーモンズ・コートX</v>
      </c>
      <c r="AM58" s="8" t="s">
        <v>55</v>
      </c>
      <c r="AN58" s="12" t="s">
        <v>156</v>
      </c>
      <c r="AO58" s="10" t="s">
        <v>229</v>
      </c>
      <c r="AP58" s="10" t="s">
        <v>229</v>
      </c>
      <c r="AQ58" s="10" t="s">
        <v>229</v>
      </c>
      <c r="AR58" s="10" t="s">
        <v>229</v>
      </c>
      <c r="AS58" s="10" t="s">
        <v>229</v>
      </c>
      <c r="AT58" s="10" t="s">
        <v>229</v>
      </c>
      <c r="AU58" s="10" t="s">
        <v>229</v>
      </c>
      <c r="AV58" s="10" t="s">
        <v>229</v>
      </c>
      <c r="AW58" s="10" t="s">
        <v>229</v>
      </c>
      <c r="AX58" s="10" t="s">
        <v>229</v>
      </c>
      <c r="AY58" s="10" t="s">
        <v>229</v>
      </c>
      <c r="AZ58" s="10" t="s">
        <v>229</v>
      </c>
      <c r="BA58" s="10" t="s">
        <v>229</v>
      </c>
      <c r="BB58" s="10" t="s">
        <v>229</v>
      </c>
      <c r="BC58" s="10" t="s">
        <v>229</v>
      </c>
      <c r="BD58" s="10" t="s">
        <v>229</v>
      </c>
      <c r="BE58" s="10" t="s">
        <v>229</v>
      </c>
      <c r="BF58" s="10" t="s">
        <v>229</v>
      </c>
      <c r="BG58" s="10" t="s">
        <v>229</v>
      </c>
      <c r="BH58" s="10" t="s">
        <v>229</v>
      </c>
      <c r="BI58" s="10" t="s">
        <v>229</v>
      </c>
      <c r="BJ58" s="10" t="s">
        <v>229</v>
      </c>
      <c r="BK58" s="10" t="s">
        <v>229</v>
      </c>
      <c r="BL58" s="10" t="s">
        <v>229</v>
      </c>
      <c r="BM58" s="10" t="s">
        <v>229</v>
      </c>
      <c r="BN58" s="10" t="s">
        <v>229</v>
      </c>
      <c r="BO58" s="10" t="s">
        <v>229</v>
      </c>
      <c r="BP58" s="10" t="s">
        <v>229</v>
      </c>
      <c r="BQ58" s="10"/>
      <c r="BR58" s="10"/>
      <c r="CP58" s="3">
        <f t="shared" si="69"/>
        <v>0</v>
      </c>
      <c r="CQ58" s="3">
        <f t="shared" si="70"/>
        <v>0</v>
      </c>
      <c r="CR58" s="3" t="str">
        <f t="shared" si="71"/>
        <v>ティダの村X</v>
      </c>
      <c r="CS58" s="3" t="str">
        <f t="shared" ref="CS58:DV58" si="94">IF(INT(CS$3)&lt;&gt;CS$3,CT58,IF(INDEX($AO$13:$BR$65,MATCH($D58&amp;$E58,$AL$13:$AL$65,0),MATCH(CS$3,$AO$12:$BR$12,0))="","",INDEX($AO$13:$BR$65,MATCH($CR58,$AL$13:$AL$65,0),MATCH(CS$3,$AO$12:$BR$12,0))&amp;INDEX($AO$13:$BR$65,MATCH($CR58,$AL$13:$AL$65,0),MATCH(CS$3,$AO$12:$BR$12,0)+1)))</f>
        <v/>
      </c>
      <c r="CT58" s="3" t="str">
        <f t="shared" si="94"/>
        <v/>
      </c>
      <c r="CU58" s="3" t="str">
        <f t="shared" si="94"/>
        <v/>
      </c>
      <c r="CV58" s="3" t="str">
        <f t="shared" si="94"/>
        <v/>
      </c>
      <c r="CW58" s="3" t="str">
        <f t="shared" si="94"/>
        <v/>
      </c>
      <c r="CX58" s="3" t="str">
        <f t="shared" si="94"/>
        <v/>
      </c>
      <c r="CY58" s="3" t="str">
        <f t="shared" si="94"/>
        <v/>
      </c>
      <c r="CZ58" s="3" t="str">
        <f t="shared" si="94"/>
        <v/>
      </c>
      <c r="DA58" s="3" t="str">
        <f t="shared" si="94"/>
        <v/>
      </c>
      <c r="DB58" s="3" t="str">
        <f t="shared" si="94"/>
        <v/>
      </c>
      <c r="DC58" s="3" t="str">
        <f t="shared" si="94"/>
        <v/>
      </c>
      <c r="DD58" s="3" t="str">
        <f t="shared" si="94"/>
        <v/>
      </c>
      <c r="DE58" s="3" t="str">
        <f t="shared" si="94"/>
        <v/>
      </c>
      <c r="DF58" s="3" t="str">
        <f t="shared" si="94"/>
        <v/>
      </c>
      <c r="DG58" s="3" t="str">
        <f t="shared" si="94"/>
        <v/>
      </c>
      <c r="DH58" s="3" t="str">
        <f t="shared" si="94"/>
        <v/>
      </c>
      <c r="DI58" s="3" t="str">
        <f t="shared" si="94"/>
        <v/>
      </c>
      <c r="DJ58" s="3" t="str">
        <f t="shared" si="94"/>
        <v/>
      </c>
      <c r="DK58" s="3" t="str">
        <f t="shared" si="94"/>
        <v/>
      </c>
      <c r="DL58" s="3" t="str">
        <f t="shared" si="94"/>
        <v/>
      </c>
      <c r="DM58" s="3" t="str">
        <f t="shared" si="94"/>
        <v/>
      </c>
      <c r="DN58" s="3" t="str">
        <f t="shared" si="94"/>
        <v/>
      </c>
      <c r="DO58" s="3" t="str">
        <f t="shared" si="94"/>
        <v/>
      </c>
      <c r="DP58" s="3" t="str">
        <f t="shared" si="94"/>
        <v/>
      </c>
      <c r="DQ58" s="3" t="str">
        <f t="shared" si="94"/>
        <v/>
      </c>
      <c r="DR58" s="3" t="str">
        <f t="shared" si="94"/>
        <v/>
      </c>
      <c r="DS58" s="3" t="str">
        <f t="shared" si="94"/>
        <v/>
      </c>
      <c r="DT58" s="3" t="str">
        <f t="shared" si="94"/>
        <v/>
      </c>
      <c r="DU58" s="3" t="str">
        <f t="shared" si="94"/>
        <v/>
      </c>
      <c r="DV58" s="3" t="str">
        <f t="shared" si="94"/>
        <v/>
      </c>
    </row>
    <row r="59" spans="2:126" x14ac:dyDescent="0.4">
      <c r="B59" s="6"/>
      <c r="C59" s="4">
        <v>19</v>
      </c>
      <c r="D59" s="6" t="s">
        <v>89</v>
      </c>
      <c r="E59" s="85" t="s">
        <v>156</v>
      </c>
      <c r="F59" s="6"/>
      <c r="G59" s="5" t="str">
        <f t="shared" si="54"/>
        <v/>
      </c>
      <c r="H59" s="6"/>
      <c r="I59" s="5" t="str">
        <f t="shared" si="55"/>
        <v/>
      </c>
      <c r="J59" s="6"/>
      <c r="K59" s="5" t="str">
        <f t="shared" si="56"/>
        <v/>
      </c>
      <c r="L59" s="6"/>
      <c r="M59" s="5" t="str">
        <f t="shared" si="57"/>
        <v/>
      </c>
      <c r="N59" s="6"/>
      <c r="O59" s="5" t="str">
        <f t="shared" si="58"/>
        <v/>
      </c>
      <c r="P59" s="6"/>
      <c r="Q59" s="5" t="str">
        <f t="shared" si="59"/>
        <v/>
      </c>
      <c r="R59" s="6"/>
      <c r="S59" s="5" t="str">
        <f t="shared" si="60"/>
        <v/>
      </c>
      <c r="T59" s="6"/>
      <c r="U59" s="5" t="str">
        <f t="shared" si="61"/>
        <v/>
      </c>
      <c r="V59" s="6"/>
      <c r="W59" s="5" t="str">
        <f t="shared" si="62"/>
        <v/>
      </c>
      <c r="X59" s="6"/>
      <c r="Y59" s="5" t="str">
        <f t="shared" si="63"/>
        <v/>
      </c>
      <c r="Z59" s="6"/>
      <c r="AA59" s="5" t="str">
        <f t="shared" si="64"/>
        <v/>
      </c>
      <c r="AB59" s="6"/>
      <c r="AC59" s="5" t="str">
        <f t="shared" si="65"/>
        <v/>
      </c>
      <c r="AD59" s="6"/>
      <c r="AE59" s="5" t="str">
        <f t="shared" si="66"/>
        <v/>
      </c>
      <c r="AF59" s="6"/>
      <c r="AG59" s="5" t="str">
        <f t="shared" si="67"/>
        <v/>
      </c>
      <c r="AH59" s="6"/>
      <c r="AI59" s="5" t="str">
        <f t="shared" si="68"/>
        <v/>
      </c>
      <c r="AL59" s="7" t="str">
        <f t="shared" si="30"/>
        <v>セレパティオン洞窟X</v>
      </c>
      <c r="AM59" s="8" t="s">
        <v>6</v>
      </c>
      <c r="AN59" s="12" t="s">
        <v>156</v>
      </c>
      <c r="AO59" s="10" t="s">
        <v>229</v>
      </c>
      <c r="AP59" s="10" t="s">
        <v>229</v>
      </c>
      <c r="AQ59" s="10" t="s">
        <v>229</v>
      </c>
      <c r="AR59" s="10" t="s">
        <v>229</v>
      </c>
      <c r="AS59" s="10" t="s">
        <v>229</v>
      </c>
      <c r="AT59" s="10" t="s">
        <v>229</v>
      </c>
      <c r="AU59" s="10" t="s">
        <v>229</v>
      </c>
      <c r="AV59" s="10" t="s">
        <v>229</v>
      </c>
      <c r="AW59" s="10" t="s">
        <v>229</v>
      </c>
      <c r="AX59" s="10" t="s">
        <v>229</v>
      </c>
      <c r="AY59" s="10" t="s">
        <v>229</v>
      </c>
      <c r="AZ59" s="10" t="s">
        <v>229</v>
      </c>
      <c r="BA59" s="10" t="s">
        <v>229</v>
      </c>
      <c r="BB59" s="10" t="s">
        <v>229</v>
      </c>
      <c r="BC59" s="10" t="s">
        <v>229</v>
      </c>
      <c r="BD59" s="10" t="s">
        <v>229</v>
      </c>
      <c r="BE59" s="10" t="s">
        <v>229</v>
      </c>
      <c r="BF59" s="10" t="s">
        <v>229</v>
      </c>
      <c r="BG59" s="10" t="s">
        <v>229</v>
      </c>
      <c r="BH59" s="10" t="s">
        <v>229</v>
      </c>
      <c r="BI59" s="10" t="s">
        <v>229</v>
      </c>
      <c r="BJ59" s="10" t="s">
        <v>229</v>
      </c>
      <c r="BK59" s="10" t="s">
        <v>229</v>
      </c>
      <c r="BL59" s="10" t="s">
        <v>229</v>
      </c>
      <c r="BM59" s="10" t="s">
        <v>229</v>
      </c>
      <c r="BN59" s="10" t="s">
        <v>229</v>
      </c>
      <c r="BO59" s="10" t="s">
        <v>229</v>
      </c>
      <c r="BP59" s="10" t="s">
        <v>229</v>
      </c>
      <c r="BQ59" s="10"/>
      <c r="BR59" s="10"/>
      <c r="CP59" s="3">
        <f t="shared" si="69"/>
        <v>0</v>
      </c>
      <c r="CQ59" s="3">
        <f t="shared" si="70"/>
        <v>0</v>
      </c>
      <c r="CR59" s="3" t="str">
        <f t="shared" si="71"/>
        <v>ヴェオ・ル水門X</v>
      </c>
      <c r="CS59" s="3" t="str">
        <f t="shared" ref="CS59:DV59" si="95">IF(INT(CS$3)&lt;&gt;CS$3,CT59,IF(INDEX($AO$13:$BR$65,MATCH($D59&amp;$E59,$AL$13:$AL$65,0),MATCH(CS$3,$AO$12:$BR$12,0))="","",INDEX($AO$13:$BR$65,MATCH($CR59,$AL$13:$AL$65,0),MATCH(CS$3,$AO$12:$BR$12,0))&amp;INDEX($AO$13:$BR$65,MATCH($CR59,$AL$13:$AL$65,0),MATCH(CS$3,$AO$12:$BR$12,0)+1)))</f>
        <v/>
      </c>
      <c r="CT59" s="3" t="str">
        <f t="shared" si="95"/>
        <v/>
      </c>
      <c r="CU59" s="3" t="str">
        <f t="shared" si="95"/>
        <v/>
      </c>
      <c r="CV59" s="3" t="str">
        <f t="shared" si="95"/>
        <v/>
      </c>
      <c r="CW59" s="3" t="str">
        <f t="shared" si="95"/>
        <v/>
      </c>
      <c r="CX59" s="3" t="str">
        <f t="shared" si="95"/>
        <v/>
      </c>
      <c r="CY59" s="3" t="str">
        <f t="shared" si="95"/>
        <v/>
      </c>
      <c r="CZ59" s="3" t="str">
        <f t="shared" si="95"/>
        <v/>
      </c>
      <c r="DA59" s="3" t="str">
        <f t="shared" si="95"/>
        <v/>
      </c>
      <c r="DB59" s="3" t="str">
        <f t="shared" si="95"/>
        <v/>
      </c>
      <c r="DC59" s="3" t="str">
        <f t="shared" si="95"/>
        <v/>
      </c>
      <c r="DD59" s="3" t="str">
        <f t="shared" si="95"/>
        <v/>
      </c>
      <c r="DE59" s="3" t="str">
        <f t="shared" si="95"/>
        <v/>
      </c>
      <c r="DF59" s="3" t="str">
        <f t="shared" si="95"/>
        <v/>
      </c>
      <c r="DG59" s="3" t="str">
        <f t="shared" si="95"/>
        <v/>
      </c>
      <c r="DH59" s="3" t="str">
        <f t="shared" si="95"/>
        <v/>
      </c>
      <c r="DI59" s="3" t="str">
        <f t="shared" si="95"/>
        <v/>
      </c>
      <c r="DJ59" s="3" t="str">
        <f t="shared" si="95"/>
        <v/>
      </c>
      <c r="DK59" s="3" t="str">
        <f t="shared" si="95"/>
        <v/>
      </c>
      <c r="DL59" s="3" t="str">
        <f t="shared" si="95"/>
        <v/>
      </c>
      <c r="DM59" s="3" t="str">
        <f t="shared" si="95"/>
        <v/>
      </c>
      <c r="DN59" s="3" t="str">
        <f t="shared" si="95"/>
        <v/>
      </c>
      <c r="DO59" s="3" t="str">
        <f t="shared" si="95"/>
        <v/>
      </c>
      <c r="DP59" s="3" t="str">
        <f t="shared" si="95"/>
        <v/>
      </c>
      <c r="DQ59" s="3" t="str">
        <f t="shared" si="95"/>
        <v/>
      </c>
      <c r="DR59" s="3" t="str">
        <f t="shared" si="95"/>
        <v/>
      </c>
      <c r="DS59" s="3" t="str">
        <f t="shared" si="95"/>
        <v/>
      </c>
      <c r="DT59" s="3" t="str">
        <f t="shared" si="95"/>
        <v/>
      </c>
      <c r="DU59" s="3" t="str">
        <f t="shared" si="95"/>
        <v/>
      </c>
      <c r="DV59" s="3" t="str">
        <f t="shared" si="95"/>
        <v/>
      </c>
    </row>
    <row r="60" spans="2:126" x14ac:dyDescent="0.4">
      <c r="B60" s="6"/>
      <c r="C60" s="4">
        <v>19</v>
      </c>
      <c r="D60" s="6" t="s">
        <v>91</v>
      </c>
      <c r="E60" s="85" t="s">
        <v>156</v>
      </c>
      <c r="F60" s="6"/>
      <c r="G60" s="5" t="str">
        <f t="shared" si="54"/>
        <v/>
      </c>
      <c r="H60" s="6"/>
      <c r="I60" s="5" t="str">
        <f t="shared" si="55"/>
        <v/>
      </c>
      <c r="J60" s="6"/>
      <c r="K60" s="5" t="str">
        <f t="shared" si="56"/>
        <v/>
      </c>
      <c r="L60" s="6"/>
      <c r="M60" s="5" t="str">
        <f t="shared" si="57"/>
        <v/>
      </c>
      <c r="N60" s="6"/>
      <c r="O60" s="5" t="str">
        <f t="shared" si="58"/>
        <v/>
      </c>
      <c r="P60" s="6"/>
      <c r="Q60" s="5" t="str">
        <f t="shared" si="59"/>
        <v/>
      </c>
      <c r="R60" s="6"/>
      <c r="S60" s="5" t="str">
        <f t="shared" si="60"/>
        <v/>
      </c>
      <c r="T60" s="6"/>
      <c r="U60" s="5" t="str">
        <f t="shared" si="61"/>
        <v/>
      </c>
      <c r="V60" s="6"/>
      <c r="W60" s="5" t="str">
        <f t="shared" si="62"/>
        <v/>
      </c>
      <c r="X60" s="6"/>
      <c r="Y60" s="5" t="str">
        <f t="shared" si="63"/>
        <v/>
      </c>
      <c r="Z60" s="6"/>
      <c r="AA60" s="5" t="str">
        <f t="shared" si="64"/>
        <v/>
      </c>
      <c r="AB60" s="6"/>
      <c r="AC60" s="5" t="str">
        <f t="shared" si="65"/>
        <v/>
      </c>
      <c r="AD60" s="6"/>
      <c r="AE60" s="5" t="str">
        <f t="shared" si="66"/>
        <v/>
      </c>
      <c r="AF60" s="6"/>
      <c r="AG60" s="5" t="str">
        <f t="shared" si="67"/>
        <v/>
      </c>
      <c r="AH60" s="6"/>
      <c r="AI60" s="5" t="str">
        <f t="shared" si="68"/>
        <v/>
      </c>
      <c r="AL60" s="7" t="str">
        <f t="shared" si="30"/>
        <v>カトゥリゲス鉱山X</v>
      </c>
      <c r="AM60" s="8" t="s">
        <v>72</v>
      </c>
      <c r="AN60" s="12" t="s">
        <v>156</v>
      </c>
      <c r="AO60" s="10" t="s">
        <v>255</v>
      </c>
      <c r="AP60" s="10" t="s">
        <v>256</v>
      </c>
      <c r="AQ60" s="10" t="s">
        <v>257</v>
      </c>
      <c r="AR60" s="10" t="s">
        <v>256</v>
      </c>
      <c r="AS60" s="10" t="s">
        <v>229</v>
      </c>
      <c r="AT60" s="10" t="s">
        <v>229</v>
      </c>
      <c r="AU60" s="10" t="s">
        <v>229</v>
      </c>
      <c r="AV60" s="10" t="s">
        <v>229</v>
      </c>
      <c r="AW60" s="10" t="s">
        <v>229</v>
      </c>
      <c r="AX60" s="10" t="s">
        <v>229</v>
      </c>
      <c r="AY60" s="10" t="s">
        <v>229</v>
      </c>
      <c r="AZ60" s="10" t="s">
        <v>229</v>
      </c>
      <c r="BA60" s="10" t="s">
        <v>229</v>
      </c>
      <c r="BB60" s="10" t="s">
        <v>229</v>
      </c>
      <c r="BC60" s="10" t="s">
        <v>229</v>
      </c>
      <c r="BD60" s="10" t="s">
        <v>229</v>
      </c>
      <c r="BE60" s="10" t="s">
        <v>229</v>
      </c>
      <c r="BF60" s="10" t="s">
        <v>229</v>
      </c>
      <c r="BG60" s="10" t="s">
        <v>229</v>
      </c>
      <c r="BH60" s="10" t="s">
        <v>229</v>
      </c>
      <c r="BI60" s="10" t="s">
        <v>229</v>
      </c>
      <c r="BJ60" s="10" t="s">
        <v>229</v>
      </c>
      <c r="BK60" s="10" t="s">
        <v>229</v>
      </c>
      <c r="BL60" s="10" t="s">
        <v>229</v>
      </c>
      <c r="BM60" s="10" t="s">
        <v>229</v>
      </c>
      <c r="BN60" s="10" t="s">
        <v>229</v>
      </c>
      <c r="BO60" s="10" t="s">
        <v>229</v>
      </c>
      <c r="BP60" s="10" t="s">
        <v>229</v>
      </c>
      <c r="BQ60" s="10"/>
      <c r="BR60" s="10"/>
      <c r="CP60" s="3">
        <f t="shared" si="69"/>
        <v>0</v>
      </c>
      <c r="CQ60" s="3">
        <f t="shared" si="70"/>
        <v>0</v>
      </c>
      <c r="CR60" s="3" t="str">
        <f t="shared" si="71"/>
        <v>ジャック・モキートの館X</v>
      </c>
      <c r="CS60" s="3" t="str">
        <f t="shared" ref="CS60:DV60" si="96">IF(INT(CS$3)&lt;&gt;CS$3,CT60,IF(INDEX($AO$13:$BR$65,MATCH($D60&amp;$E60,$AL$13:$AL$65,0),MATCH(CS$3,$AO$12:$BR$12,0))="","",INDEX($AO$13:$BR$65,MATCH($CR60,$AL$13:$AL$65,0),MATCH(CS$3,$AO$12:$BR$12,0))&amp;INDEX($AO$13:$BR$65,MATCH($CR60,$AL$13:$AL$65,0),MATCH(CS$3,$AO$12:$BR$12,0)+1)))</f>
        <v/>
      </c>
      <c r="CT60" s="3" t="str">
        <f t="shared" si="96"/>
        <v/>
      </c>
      <c r="CU60" s="3" t="str">
        <f t="shared" si="96"/>
        <v/>
      </c>
      <c r="CV60" s="3" t="str">
        <f t="shared" si="96"/>
        <v/>
      </c>
      <c r="CW60" s="3" t="str">
        <f t="shared" si="96"/>
        <v/>
      </c>
      <c r="CX60" s="3" t="str">
        <f t="shared" si="96"/>
        <v/>
      </c>
      <c r="CY60" s="3" t="str">
        <f t="shared" si="96"/>
        <v/>
      </c>
      <c r="CZ60" s="3" t="str">
        <f t="shared" si="96"/>
        <v/>
      </c>
      <c r="DA60" s="3" t="str">
        <f t="shared" si="96"/>
        <v/>
      </c>
      <c r="DB60" s="3" t="str">
        <f t="shared" si="96"/>
        <v/>
      </c>
      <c r="DC60" s="3" t="str">
        <f t="shared" si="96"/>
        <v/>
      </c>
      <c r="DD60" s="3" t="str">
        <f t="shared" si="96"/>
        <v/>
      </c>
      <c r="DE60" s="3" t="str">
        <f t="shared" si="96"/>
        <v/>
      </c>
      <c r="DF60" s="3" t="str">
        <f t="shared" si="96"/>
        <v/>
      </c>
      <c r="DG60" s="3" t="str">
        <f t="shared" si="96"/>
        <v/>
      </c>
      <c r="DH60" s="3" t="str">
        <f t="shared" si="96"/>
        <v/>
      </c>
      <c r="DI60" s="3" t="str">
        <f t="shared" si="96"/>
        <v/>
      </c>
      <c r="DJ60" s="3" t="str">
        <f t="shared" si="96"/>
        <v/>
      </c>
      <c r="DK60" s="3" t="str">
        <f t="shared" si="96"/>
        <v/>
      </c>
      <c r="DL60" s="3" t="str">
        <f t="shared" si="96"/>
        <v/>
      </c>
      <c r="DM60" s="3" t="str">
        <f t="shared" si="96"/>
        <v/>
      </c>
      <c r="DN60" s="3" t="str">
        <f t="shared" si="96"/>
        <v/>
      </c>
      <c r="DO60" s="3" t="str">
        <f t="shared" si="96"/>
        <v/>
      </c>
      <c r="DP60" s="3" t="str">
        <f t="shared" si="96"/>
        <v/>
      </c>
      <c r="DQ60" s="3" t="str">
        <f t="shared" si="96"/>
        <v/>
      </c>
      <c r="DR60" s="3" t="str">
        <f t="shared" si="96"/>
        <v/>
      </c>
      <c r="DS60" s="3" t="str">
        <f t="shared" si="96"/>
        <v/>
      </c>
      <c r="DT60" s="3" t="str">
        <f t="shared" si="96"/>
        <v/>
      </c>
      <c r="DU60" s="3" t="str">
        <f t="shared" si="96"/>
        <v/>
      </c>
      <c r="DV60" s="3" t="str">
        <f t="shared" si="96"/>
        <v/>
      </c>
    </row>
    <row r="61" spans="2:126" x14ac:dyDescent="0.4">
      <c r="B61" s="6"/>
      <c r="C61" s="4">
        <v>19</v>
      </c>
      <c r="D61" s="6" t="s">
        <v>55</v>
      </c>
      <c r="E61" s="85" t="s">
        <v>156</v>
      </c>
      <c r="F61" s="6"/>
      <c r="G61" s="5" t="str">
        <f t="shared" si="54"/>
        <v/>
      </c>
      <c r="H61" s="6"/>
      <c r="I61" s="5" t="str">
        <f t="shared" si="55"/>
        <v/>
      </c>
      <c r="J61" s="6"/>
      <c r="K61" s="5" t="str">
        <f t="shared" si="56"/>
        <v/>
      </c>
      <c r="L61" s="6"/>
      <c r="M61" s="5" t="str">
        <f t="shared" si="57"/>
        <v/>
      </c>
      <c r="N61" s="6"/>
      <c r="O61" s="5" t="str">
        <f t="shared" si="58"/>
        <v/>
      </c>
      <c r="P61" s="6"/>
      <c r="Q61" s="5" t="str">
        <f t="shared" si="59"/>
        <v/>
      </c>
      <c r="R61" s="6"/>
      <c r="S61" s="5" t="str">
        <f t="shared" si="60"/>
        <v/>
      </c>
      <c r="T61" s="6"/>
      <c r="U61" s="5" t="str">
        <f t="shared" si="61"/>
        <v/>
      </c>
      <c r="V61" s="6"/>
      <c r="W61" s="5" t="str">
        <f t="shared" si="62"/>
        <v/>
      </c>
      <c r="X61" s="6"/>
      <c r="Y61" s="5" t="str">
        <f t="shared" si="63"/>
        <v/>
      </c>
      <c r="Z61" s="6"/>
      <c r="AA61" s="5" t="str">
        <f t="shared" si="64"/>
        <v/>
      </c>
      <c r="AB61" s="6"/>
      <c r="AC61" s="5" t="str">
        <f t="shared" si="65"/>
        <v/>
      </c>
      <c r="AD61" s="6"/>
      <c r="AE61" s="5" t="str">
        <f t="shared" si="66"/>
        <v/>
      </c>
      <c r="AF61" s="6"/>
      <c r="AG61" s="5" t="str">
        <f t="shared" si="67"/>
        <v/>
      </c>
      <c r="AH61" s="6"/>
      <c r="AI61" s="5" t="str">
        <f t="shared" si="68"/>
        <v/>
      </c>
      <c r="AL61" s="7" t="str">
        <f t="shared" si="30"/>
        <v>キランダ火山X</v>
      </c>
      <c r="AM61" s="8" t="s">
        <v>9</v>
      </c>
      <c r="AN61" s="12" t="s">
        <v>156</v>
      </c>
      <c r="AO61" s="10" t="s">
        <v>258</v>
      </c>
      <c r="AP61" s="10" t="s">
        <v>256</v>
      </c>
      <c r="AQ61" s="10" t="s">
        <v>259</v>
      </c>
      <c r="AR61" s="10" t="s">
        <v>256</v>
      </c>
      <c r="AS61" s="10" t="s">
        <v>229</v>
      </c>
      <c r="AT61" s="10" t="s">
        <v>229</v>
      </c>
      <c r="AU61" s="10" t="s">
        <v>229</v>
      </c>
      <c r="AV61" s="10" t="s">
        <v>229</v>
      </c>
      <c r="AW61" s="10" t="s">
        <v>229</v>
      </c>
      <c r="AX61" s="10" t="s">
        <v>229</v>
      </c>
      <c r="AY61" s="10" t="s">
        <v>229</v>
      </c>
      <c r="AZ61" s="10" t="s">
        <v>229</v>
      </c>
      <c r="BA61" s="10" t="s">
        <v>229</v>
      </c>
      <c r="BB61" s="10" t="s">
        <v>229</v>
      </c>
      <c r="BC61" s="10" t="s">
        <v>229</v>
      </c>
      <c r="BD61" s="10" t="s">
        <v>229</v>
      </c>
      <c r="BE61" s="10" t="s">
        <v>229</v>
      </c>
      <c r="BF61" s="10" t="s">
        <v>229</v>
      </c>
      <c r="BG61" s="10" t="s">
        <v>229</v>
      </c>
      <c r="BH61" s="10" t="s">
        <v>229</v>
      </c>
      <c r="BI61" s="10" t="s">
        <v>229</v>
      </c>
      <c r="BJ61" s="10" t="s">
        <v>229</v>
      </c>
      <c r="BK61" s="10" t="s">
        <v>229</v>
      </c>
      <c r="BL61" s="10" t="s">
        <v>229</v>
      </c>
      <c r="BM61" s="10" t="s">
        <v>229</v>
      </c>
      <c r="BN61" s="10" t="s">
        <v>229</v>
      </c>
      <c r="BO61" s="10" t="s">
        <v>229</v>
      </c>
      <c r="BP61" s="10" t="s">
        <v>229</v>
      </c>
      <c r="BQ61" s="10"/>
      <c r="BR61" s="10"/>
      <c r="CP61" s="3">
        <f t="shared" si="69"/>
        <v>0</v>
      </c>
      <c r="CQ61" s="3">
        <f t="shared" si="70"/>
        <v>0</v>
      </c>
      <c r="CR61" s="3" t="str">
        <f t="shared" si="71"/>
        <v>デーモンズ・コートX</v>
      </c>
      <c r="CS61" s="3" t="str">
        <f t="shared" ref="CS61:DV61" si="97">IF(INT(CS$3)&lt;&gt;CS$3,CT61,IF(INDEX($AO$13:$BR$65,MATCH($D61&amp;$E61,$AL$13:$AL$65,0),MATCH(CS$3,$AO$12:$BR$12,0))="","",INDEX($AO$13:$BR$65,MATCH($CR61,$AL$13:$AL$65,0),MATCH(CS$3,$AO$12:$BR$12,0))&amp;INDEX($AO$13:$BR$65,MATCH($CR61,$AL$13:$AL$65,0),MATCH(CS$3,$AO$12:$BR$12,0)+1)))</f>
        <v/>
      </c>
      <c r="CT61" s="3" t="str">
        <f t="shared" si="97"/>
        <v/>
      </c>
      <c r="CU61" s="3" t="str">
        <f t="shared" si="97"/>
        <v/>
      </c>
      <c r="CV61" s="3" t="str">
        <f t="shared" si="97"/>
        <v/>
      </c>
      <c r="CW61" s="3" t="str">
        <f t="shared" si="97"/>
        <v/>
      </c>
      <c r="CX61" s="3" t="str">
        <f t="shared" si="97"/>
        <v/>
      </c>
      <c r="CY61" s="3" t="str">
        <f t="shared" si="97"/>
        <v/>
      </c>
      <c r="CZ61" s="3" t="str">
        <f t="shared" si="97"/>
        <v/>
      </c>
      <c r="DA61" s="3" t="str">
        <f t="shared" si="97"/>
        <v/>
      </c>
      <c r="DB61" s="3" t="str">
        <f t="shared" si="97"/>
        <v/>
      </c>
      <c r="DC61" s="3" t="str">
        <f t="shared" si="97"/>
        <v/>
      </c>
      <c r="DD61" s="3" t="str">
        <f t="shared" si="97"/>
        <v/>
      </c>
      <c r="DE61" s="3" t="str">
        <f t="shared" si="97"/>
        <v/>
      </c>
      <c r="DF61" s="3" t="str">
        <f t="shared" si="97"/>
        <v/>
      </c>
      <c r="DG61" s="3" t="str">
        <f t="shared" si="97"/>
        <v/>
      </c>
      <c r="DH61" s="3" t="str">
        <f t="shared" si="97"/>
        <v/>
      </c>
      <c r="DI61" s="3" t="str">
        <f t="shared" si="97"/>
        <v/>
      </c>
      <c r="DJ61" s="3" t="str">
        <f t="shared" si="97"/>
        <v/>
      </c>
      <c r="DK61" s="3" t="str">
        <f t="shared" si="97"/>
        <v/>
      </c>
      <c r="DL61" s="3" t="str">
        <f t="shared" si="97"/>
        <v/>
      </c>
      <c r="DM61" s="3" t="str">
        <f t="shared" si="97"/>
        <v/>
      </c>
      <c r="DN61" s="3" t="str">
        <f t="shared" si="97"/>
        <v/>
      </c>
      <c r="DO61" s="3" t="str">
        <f t="shared" si="97"/>
        <v/>
      </c>
      <c r="DP61" s="3" t="str">
        <f t="shared" si="97"/>
        <v/>
      </c>
      <c r="DQ61" s="3" t="str">
        <f t="shared" si="97"/>
        <v/>
      </c>
      <c r="DR61" s="3" t="str">
        <f t="shared" si="97"/>
        <v/>
      </c>
      <c r="DS61" s="3" t="str">
        <f t="shared" si="97"/>
        <v/>
      </c>
      <c r="DT61" s="3" t="str">
        <f t="shared" si="97"/>
        <v/>
      </c>
      <c r="DU61" s="3" t="str">
        <f t="shared" si="97"/>
        <v/>
      </c>
      <c r="DV61" s="3" t="str">
        <f t="shared" si="97"/>
        <v/>
      </c>
    </row>
    <row r="62" spans="2:126" x14ac:dyDescent="0.4">
      <c r="B62" s="6"/>
      <c r="C62" s="4">
        <v>20</v>
      </c>
      <c r="D62" s="6" t="s">
        <v>6</v>
      </c>
      <c r="E62" s="85" t="s">
        <v>156</v>
      </c>
      <c r="F62" s="6"/>
      <c r="G62" s="5" t="str">
        <f t="shared" si="54"/>
        <v/>
      </c>
      <c r="H62" s="6"/>
      <c r="I62" s="5" t="str">
        <f t="shared" si="55"/>
        <v/>
      </c>
      <c r="J62" s="6"/>
      <c r="K62" s="5" t="str">
        <f t="shared" si="56"/>
        <v/>
      </c>
      <c r="L62" s="6"/>
      <c r="M62" s="5" t="str">
        <f t="shared" si="57"/>
        <v/>
      </c>
      <c r="N62" s="6"/>
      <c r="O62" s="5" t="str">
        <f t="shared" si="58"/>
        <v/>
      </c>
      <c r="P62" s="6"/>
      <c r="Q62" s="5" t="str">
        <f t="shared" si="59"/>
        <v/>
      </c>
      <c r="R62" s="6"/>
      <c r="S62" s="5" t="str">
        <f t="shared" si="60"/>
        <v/>
      </c>
      <c r="T62" s="6"/>
      <c r="U62" s="5" t="str">
        <f t="shared" si="61"/>
        <v/>
      </c>
      <c r="V62" s="6"/>
      <c r="W62" s="5" t="str">
        <f t="shared" si="62"/>
        <v/>
      </c>
      <c r="X62" s="6"/>
      <c r="Y62" s="5" t="str">
        <f t="shared" si="63"/>
        <v/>
      </c>
      <c r="Z62" s="6"/>
      <c r="AA62" s="5" t="str">
        <f t="shared" si="64"/>
        <v/>
      </c>
      <c r="AB62" s="6"/>
      <c r="AC62" s="5" t="str">
        <f t="shared" si="65"/>
        <v/>
      </c>
      <c r="AD62" s="6"/>
      <c r="AE62" s="5" t="str">
        <f t="shared" si="66"/>
        <v/>
      </c>
      <c r="AF62" s="6"/>
      <c r="AG62" s="5" t="str">
        <f t="shared" si="67"/>
        <v/>
      </c>
      <c r="AH62" s="6"/>
      <c r="AI62" s="5" t="str">
        <f t="shared" si="68"/>
        <v/>
      </c>
      <c r="AL62" s="7" t="str">
        <f t="shared" si="30"/>
        <v>ライナリー砂漠X</v>
      </c>
      <c r="AM62" s="8" t="s">
        <v>92</v>
      </c>
      <c r="AN62" s="12" t="s">
        <v>156</v>
      </c>
      <c r="AO62" s="10" t="s">
        <v>259</v>
      </c>
      <c r="AP62" s="10" t="s">
        <v>256</v>
      </c>
      <c r="AQ62" s="10" t="s">
        <v>229</v>
      </c>
      <c r="AR62" s="10" t="s">
        <v>229</v>
      </c>
      <c r="AS62" s="10" t="s">
        <v>229</v>
      </c>
      <c r="AT62" s="10" t="s">
        <v>229</v>
      </c>
      <c r="AU62" s="10" t="s">
        <v>229</v>
      </c>
      <c r="AV62" s="10" t="s">
        <v>229</v>
      </c>
      <c r="AW62" s="10" t="s">
        <v>229</v>
      </c>
      <c r="AX62" s="10" t="s">
        <v>229</v>
      </c>
      <c r="AY62" s="10" t="s">
        <v>229</v>
      </c>
      <c r="AZ62" s="10" t="s">
        <v>229</v>
      </c>
      <c r="BA62" s="10" t="s">
        <v>229</v>
      </c>
      <c r="BB62" s="10" t="s">
        <v>229</v>
      </c>
      <c r="BC62" s="10" t="s">
        <v>229</v>
      </c>
      <c r="BD62" s="10" t="s">
        <v>229</v>
      </c>
      <c r="BE62" s="10" t="s">
        <v>229</v>
      </c>
      <c r="BF62" s="10" t="s">
        <v>229</v>
      </c>
      <c r="BG62" s="10" t="s">
        <v>229</v>
      </c>
      <c r="BH62" s="10" t="s">
        <v>229</v>
      </c>
      <c r="BI62" s="10" t="s">
        <v>229</v>
      </c>
      <c r="BJ62" s="10" t="s">
        <v>229</v>
      </c>
      <c r="BK62" s="10" t="s">
        <v>229</v>
      </c>
      <c r="BL62" s="10" t="s">
        <v>229</v>
      </c>
      <c r="BM62" s="10" t="s">
        <v>229</v>
      </c>
      <c r="BN62" s="10" t="s">
        <v>229</v>
      </c>
      <c r="BO62" s="10" t="s">
        <v>229</v>
      </c>
      <c r="BP62" s="10" t="s">
        <v>229</v>
      </c>
      <c r="BQ62" s="10"/>
      <c r="BR62" s="10"/>
      <c r="CP62" s="3">
        <f t="shared" si="69"/>
        <v>0</v>
      </c>
      <c r="CQ62" s="3">
        <f t="shared" si="70"/>
        <v>0</v>
      </c>
      <c r="CR62" s="3" t="str">
        <f t="shared" si="71"/>
        <v>セレパティオン洞窟X</v>
      </c>
      <c r="CS62" s="3" t="str">
        <f t="shared" ref="CS62:DV62" si="98">IF(INT(CS$3)&lt;&gt;CS$3,CT62,IF(INDEX($AO$13:$BR$65,MATCH($D62&amp;$E62,$AL$13:$AL$65,0),MATCH(CS$3,$AO$12:$BR$12,0))="","",INDEX($AO$13:$BR$65,MATCH($CR62,$AL$13:$AL$65,0),MATCH(CS$3,$AO$12:$BR$12,0))&amp;INDEX($AO$13:$BR$65,MATCH($CR62,$AL$13:$AL$65,0),MATCH(CS$3,$AO$12:$BR$12,0)+1)))</f>
        <v/>
      </c>
      <c r="CT62" s="3" t="str">
        <f t="shared" si="98"/>
        <v/>
      </c>
      <c r="CU62" s="3" t="str">
        <f t="shared" si="98"/>
        <v/>
      </c>
      <c r="CV62" s="3" t="str">
        <f t="shared" si="98"/>
        <v/>
      </c>
      <c r="CW62" s="3" t="str">
        <f t="shared" si="98"/>
        <v/>
      </c>
      <c r="CX62" s="3" t="str">
        <f t="shared" si="98"/>
        <v/>
      </c>
      <c r="CY62" s="3" t="str">
        <f t="shared" si="98"/>
        <v/>
      </c>
      <c r="CZ62" s="3" t="str">
        <f t="shared" si="98"/>
        <v/>
      </c>
      <c r="DA62" s="3" t="str">
        <f t="shared" si="98"/>
        <v/>
      </c>
      <c r="DB62" s="3" t="str">
        <f t="shared" si="98"/>
        <v/>
      </c>
      <c r="DC62" s="3" t="str">
        <f t="shared" si="98"/>
        <v/>
      </c>
      <c r="DD62" s="3" t="str">
        <f t="shared" si="98"/>
        <v/>
      </c>
      <c r="DE62" s="3" t="str">
        <f t="shared" si="98"/>
        <v/>
      </c>
      <c r="DF62" s="3" t="str">
        <f t="shared" si="98"/>
        <v/>
      </c>
      <c r="DG62" s="3" t="str">
        <f t="shared" si="98"/>
        <v/>
      </c>
      <c r="DH62" s="3" t="str">
        <f t="shared" si="98"/>
        <v/>
      </c>
      <c r="DI62" s="3" t="str">
        <f t="shared" si="98"/>
        <v/>
      </c>
      <c r="DJ62" s="3" t="str">
        <f t="shared" si="98"/>
        <v/>
      </c>
      <c r="DK62" s="3" t="str">
        <f t="shared" si="98"/>
        <v/>
      </c>
      <c r="DL62" s="3" t="str">
        <f t="shared" si="98"/>
        <v/>
      </c>
      <c r="DM62" s="3" t="str">
        <f t="shared" si="98"/>
        <v/>
      </c>
      <c r="DN62" s="3" t="str">
        <f t="shared" si="98"/>
        <v/>
      </c>
      <c r="DO62" s="3" t="str">
        <f t="shared" si="98"/>
        <v/>
      </c>
      <c r="DP62" s="3" t="str">
        <f t="shared" si="98"/>
        <v/>
      </c>
      <c r="DQ62" s="3" t="str">
        <f t="shared" si="98"/>
        <v/>
      </c>
      <c r="DR62" s="3" t="str">
        <f t="shared" si="98"/>
        <v/>
      </c>
      <c r="DS62" s="3" t="str">
        <f t="shared" si="98"/>
        <v/>
      </c>
      <c r="DT62" s="3" t="str">
        <f t="shared" si="98"/>
        <v/>
      </c>
      <c r="DU62" s="3" t="str">
        <f t="shared" si="98"/>
        <v/>
      </c>
      <c r="DV62" s="3" t="str">
        <f t="shared" si="98"/>
        <v/>
      </c>
    </row>
    <row r="63" spans="2:126" x14ac:dyDescent="0.4">
      <c r="B63" s="6"/>
      <c r="C63" s="4">
        <v>20</v>
      </c>
      <c r="D63" s="6" t="s">
        <v>72</v>
      </c>
      <c r="E63" s="85" t="s">
        <v>156</v>
      </c>
      <c r="F63" s="6"/>
      <c r="G63" s="5" t="str">
        <f t="shared" si="54"/>
        <v>ほしくずのロッド</v>
      </c>
      <c r="H63" s="6"/>
      <c r="I63" s="5" t="str">
        <f t="shared" si="55"/>
        <v>ホーリーリング</v>
      </c>
      <c r="J63" s="6"/>
      <c r="K63" s="5" t="str">
        <f t="shared" si="56"/>
        <v/>
      </c>
      <c r="L63" s="6"/>
      <c r="M63" s="5" t="str">
        <f t="shared" si="57"/>
        <v/>
      </c>
      <c r="N63" s="6"/>
      <c r="O63" s="5" t="str">
        <f t="shared" si="58"/>
        <v/>
      </c>
      <c r="P63" s="6"/>
      <c r="Q63" s="5" t="str">
        <f t="shared" si="59"/>
        <v/>
      </c>
      <c r="R63" s="6"/>
      <c r="S63" s="5" t="str">
        <f t="shared" si="60"/>
        <v/>
      </c>
      <c r="T63" s="6"/>
      <c r="U63" s="5" t="str">
        <f t="shared" si="61"/>
        <v/>
      </c>
      <c r="V63" s="6"/>
      <c r="W63" s="5" t="str">
        <f t="shared" si="62"/>
        <v/>
      </c>
      <c r="X63" s="6"/>
      <c r="Y63" s="5" t="str">
        <f t="shared" si="63"/>
        <v/>
      </c>
      <c r="Z63" s="6"/>
      <c r="AA63" s="5" t="str">
        <f t="shared" si="64"/>
        <v/>
      </c>
      <c r="AB63" s="6"/>
      <c r="AC63" s="5" t="str">
        <f t="shared" si="65"/>
        <v/>
      </c>
      <c r="AD63" s="6"/>
      <c r="AE63" s="5" t="str">
        <f t="shared" si="66"/>
        <v/>
      </c>
      <c r="AF63" s="6"/>
      <c r="AG63" s="5" t="str">
        <f t="shared" si="67"/>
        <v/>
      </c>
      <c r="AH63" s="6"/>
      <c r="AI63" s="5" t="str">
        <f t="shared" si="68"/>
        <v/>
      </c>
      <c r="AL63" s="7" t="str">
        <f t="shared" si="30"/>
        <v>コナル・クルハ湿原X</v>
      </c>
      <c r="AM63" s="8" t="s">
        <v>10</v>
      </c>
      <c r="AN63" s="12" t="s">
        <v>156</v>
      </c>
      <c r="AO63" s="10" t="s">
        <v>260</v>
      </c>
      <c r="AP63" s="10" t="s">
        <v>256</v>
      </c>
      <c r="AQ63" s="10" t="s">
        <v>257</v>
      </c>
      <c r="AR63" s="10" t="s">
        <v>256</v>
      </c>
      <c r="AS63" s="10" t="s">
        <v>229</v>
      </c>
      <c r="AT63" s="10" t="s">
        <v>229</v>
      </c>
      <c r="AU63" s="10" t="s">
        <v>229</v>
      </c>
      <c r="AV63" s="10" t="s">
        <v>229</v>
      </c>
      <c r="AW63" s="10" t="s">
        <v>229</v>
      </c>
      <c r="AX63" s="10" t="s">
        <v>229</v>
      </c>
      <c r="AY63" s="10" t="s">
        <v>229</v>
      </c>
      <c r="AZ63" s="10" t="s">
        <v>229</v>
      </c>
      <c r="BA63" s="10" t="s">
        <v>229</v>
      </c>
      <c r="BB63" s="10" t="s">
        <v>229</v>
      </c>
      <c r="BC63" s="10" t="s">
        <v>229</v>
      </c>
      <c r="BD63" s="10" t="s">
        <v>229</v>
      </c>
      <c r="BE63" s="10" t="s">
        <v>229</v>
      </c>
      <c r="BF63" s="10" t="s">
        <v>229</v>
      </c>
      <c r="BG63" s="10" t="s">
        <v>229</v>
      </c>
      <c r="BH63" s="10" t="s">
        <v>229</v>
      </c>
      <c r="BI63" s="10" t="s">
        <v>229</v>
      </c>
      <c r="BJ63" s="10" t="s">
        <v>229</v>
      </c>
      <c r="BK63" s="10" t="s">
        <v>229</v>
      </c>
      <c r="BL63" s="10" t="s">
        <v>229</v>
      </c>
      <c r="BM63" s="10" t="s">
        <v>229</v>
      </c>
      <c r="BN63" s="10" t="s">
        <v>229</v>
      </c>
      <c r="BO63" s="10" t="s">
        <v>229</v>
      </c>
      <c r="BP63" s="10" t="s">
        <v>229</v>
      </c>
      <c r="BQ63" s="10"/>
      <c r="BR63" s="10"/>
      <c r="CP63" s="3">
        <f t="shared" si="69"/>
        <v>0</v>
      </c>
      <c r="CQ63" s="3">
        <f t="shared" si="70"/>
        <v>0</v>
      </c>
      <c r="CR63" s="3" t="str">
        <f t="shared" si="71"/>
        <v>カトゥリゲス鉱山X</v>
      </c>
      <c r="CS63" s="3" t="str">
        <f t="shared" ref="CS63:DV63" si="99">IF(INT(CS$3)&lt;&gt;CS$3,CT63,IF(INDEX($AO$13:$BR$65,MATCH($D63&amp;$E63,$AL$13:$AL$65,0),MATCH(CS$3,$AO$12:$BR$12,0))="","",INDEX($AO$13:$BR$65,MATCH($CR63,$AL$13:$AL$65,0),MATCH(CS$3,$AO$12:$BR$12,0))&amp;INDEX($AO$13:$BR$65,MATCH($CR63,$AL$13:$AL$65,0),MATCH(CS$3,$AO$12:$BR$12,0)+1)))</f>
        <v>ほしくずのロッド?</v>
      </c>
      <c r="CT63" s="3" t="str">
        <f t="shared" si="99"/>
        <v>ほしくずのロッド?</v>
      </c>
      <c r="CU63" s="3" t="str">
        <f t="shared" si="99"/>
        <v>ホーリーリング?</v>
      </c>
      <c r="CV63" s="3" t="str">
        <f t="shared" si="99"/>
        <v>ホーリーリング?</v>
      </c>
      <c r="CW63" s="3" t="str">
        <f t="shared" si="99"/>
        <v/>
      </c>
      <c r="CX63" s="3" t="str">
        <f t="shared" si="99"/>
        <v/>
      </c>
      <c r="CY63" s="3" t="str">
        <f t="shared" si="99"/>
        <v/>
      </c>
      <c r="CZ63" s="3" t="str">
        <f t="shared" si="99"/>
        <v/>
      </c>
      <c r="DA63" s="3" t="str">
        <f t="shared" si="99"/>
        <v/>
      </c>
      <c r="DB63" s="3" t="str">
        <f t="shared" si="99"/>
        <v/>
      </c>
      <c r="DC63" s="3" t="str">
        <f t="shared" si="99"/>
        <v/>
      </c>
      <c r="DD63" s="3" t="str">
        <f t="shared" si="99"/>
        <v/>
      </c>
      <c r="DE63" s="3" t="str">
        <f t="shared" si="99"/>
        <v/>
      </c>
      <c r="DF63" s="3" t="str">
        <f t="shared" si="99"/>
        <v/>
      </c>
      <c r="DG63" s="3" t="str">
        <f t="shared" si="99"/>
        <v/>
      </c>
      <c r="DH63" s="3" t="str">
        <f t="shared" si="99"/>
        <v/>
      </c>
      <c r="DI63" s="3" t="str">
        <f t="shared" si="99"/>
        <v/>
      </c>
      <c r="DJ63" s="3" t="str">
        <f t="shared" si="99"/>
        <v/>
      </c>
      <c r="DK63" s="3" t="str">
        <f t="shared" si="99"/>
        <v/>
      </c>
      <c r="DL63" s="3" t="str">
        <f t="shared" si="99"/>
        <v/>
      </c>
      <c r="DM63" s="3" t="str">
        <f t="shared" si="99"/>
        <v/>
      </c>
      <c r="DN63" s="3" t="str">
        <f t="shared" si="99"/>
        <v/>
      </c>
      <c r="DO63" s="3" t="str">
        <f t="shared" si="99"/>
        <v/>
      </c>
      <c r="DP63" s="3" t="str">
        <f t="shared" si="99"/>
        <v/>
      </c>
      <c r="DQ63" s="3" t="str">
        <f t="shared" si="99"/>
        <v/>
      </c>
      <c r="DR63" s="3" t="str">
        <f t="shared" si="99"/>
        <v/>
      </c>
      <c r="DS63" s="3" t="str">
        <f t="shared" si="99"/>
        <v/>
      </c>
      <c r="DT63" s="3" t="str">
        <f t="shared" si="99"/>
        <v/>
      </c>
      <c r="DU63" s="3" t="str">
        <f t="shared" si="99"/>
        <v/>
      </c>
      <c r="DV63" s="3" t="str">
        <f t="shared" si="99"/>
        <v/>
      </c>
    </row>
    <row r="64" spans="2:126" x14ac:dyDescent="0.4">
      <c r="B64" s="6"/>
      <c r="C64" s="4">
        <v>20</v>
      </c>
      <c r="D64" s="6" t="s">
        <v>9</v>
      </c>
      <c r="E64" s="85" t="s">
        <v>156</v>
      </c>
      <c r="F64" s="6"/>
      <c r="G64" s="5" t="str">
        <f t="shared" si="54"/>
        <v>ロイヤルクラウン</v>
      </c>
      <c r="H64" s="6"/>
      <c r="I64" s="5" t="str">
        <f t="shared" si="55"/>
        <v>グラビデリング</v>
      </c>
      <c r="J64" s="6"/>
      <c r="K64" s="5" t="str">
        <f t="shared" si="56"/>
        <v/>
      </c>
      <c r="L64" s="6"/>
      <c r="M64" s="5" t="str">
        <f t="shared" si="57"/>
        <v/>
      </c>
      <c r="N64" s="6"/>
      <c r="O64" s="5" t="str">
        <f t="shared" si="58"/>
        <v/>
      </c>
      <c r="P64" s="6"/>
      <c r="Q64" s="5" t="str">
        <f t="shared" si="59"/>
        <v/>
      </c>
      <c r="R64" s="6"/>
      <c r="S64" s="5" t="str">
        <f t="shared" si="60"/>
        <v/>
      </c>
      <c r="T64" s="6"/>
      <c r="U64" s="5" t="str">
        <f t="shared" si="61"/>
        <v/>
      </c>
      <c r="V64" s="6"/>
      <c r="W64" s="5" t="str">
        <f t="shared" si="62"/>
        <v/>
      </c>
      <c r="X64" s="6"/>
      <c r="Y64" s="5" t="str">
        <f t="shared" si="63"/>
        <v/>
      </c>
      <c r="Z64" s="6"/>
      <c r="AA64" s="5" t="str">
        <f t="shared" si="64"/>
        <v/>
      </c>
      <c r="AB64" s="6"/>
      <c r="AC64" s="5" t="str">
        <f t="shared" si="65"/>
        <v/>
      </c>
      <c r="AD64" s="6"/>
      <c r="AE64" s="5" t="str">
        <f t="shared" si="66"/>
        <v/>
      </c>
      <c r="AF64" s="6"/>
      <c r="AG64" s="5" t="str">
        <f t="shared" si="67"/>
        <v/>
      </c>
      <c r="AH64" s="6"/>
      <c r="AI64" s="5" t="str">
        <f t="shared" si="68"/>
        <v/>
      </c>
      <c r="AL64" s="7" t="str">
        <f t="shared" si="30"/>
        <v>ゴブリンの壁X</v>
      </c>
      <c r="AM64" s="8" t="s">
        <v>64</v>
      </c>
      <c r="AN64" s="12" t="s">
        <v>156</v>
      </c>
      <c r="AO64" s="10" t="s">
        <v>229</v>
      </c>
      <c r="AP64" s="10" t="s">
        <v>229</v>
      </c>
      <c r="AQ64" s="10" t="s">
        <v>229</v>
      </c>
      <c r="AR64" s="10" t="s">
        <v>229</v>
      </c>
      <c r="AS64" s="10" t="s">
        <v>229</v>
      </c>
      <c r="AT64" s="10" t="s">
        <v>229</v>
      </c>
      <c r="AU64" s="10" t="s">
        <v>229</v>
      </c>
      <c r="AV64" s="10" t="s">
        <v>229</v>
      </c>
      <c r="AW64" s="10" t="s">
        <v>229</v>
      </c>
      <c r="AX64" s="10" t="s">
        <v>229</v>
      </c>
      <c r="AY64" s="10" t="s">
        <v>229</v>
      </c>
      <c r="AZ64" s="10" t="s">
        <v>229</v>
      </c>
      <c r="BA64" s="10" t="s">
        <v>229</v>
      </c>
      <c r="BB64" s="10" t="s">
        <v>229</v>
      </c>
      <c r="BC64" s="10" t="s">
        <v>229</v>
      </c>
      <c r="BD64" s="10" t="s">
        <v>229</v>
      </c>
      <c r="BE64" s="10" t="s">
        <v>229</v>
      </c>
      <c r="BF64" s="10" t="s">
        <v>229</v>
      </c>
      <c r="BG64" s="10" t="s">
        <v>229</v>
      </c>
      <c r="BH64" s="10" t="s">
        <v>229</v>
      </c>
      <c r="BI64" s="10" t="s">
        <v>229</v>
      </c>
      <c r="BJ64" s="10" t="s">
        <v>229</v>
      </c>
      <c r="BK64" s="10" t="s">
        <v>229</v>
      </c>
      <c r="BL64" s="10" t="s">
        <v>229</v>
      </c>
      <c r="BM64" s="10" t="s">
        <v>229</v>
      </c>
      <c r="BN64" s="10" t="s">
        <v>229</v>
      </c>
      <c r="BO64" s="10" t="s">
        <v>229</v>
      </c>
      <c r="BP64" s="10" t="s">
        <v>229</v>
      </c>
      <c r="BQ64" s="10"/>
      <c r="BR64" s="10"/>
      <c r="CP64" s="3">
        <f t="shared" si="69"/>
        <v>0</v>
      </c>
      <c r="CQ64" s="3">
        <f t="shared" si="70"/>
        <v>0</v>
      </c>
      <c r="CR64" s="3" t="str">
        <f t="shared" si="71"/>
        <v>キランダ火山X</v>
      </c>
      <c r="CS64" s="3" t="str">
        <f t="shared" ref="CS64:DV64" si="100">IF(INT(CS$3)&lt;&gt;CS$3,CT64,IF(INDEX($AO$13:$BR$65,MATCH($D64&amp;$E64,$AL$13:$AL$65,0),MATCH(CS$3,$AO$12:$BR$12,0))="","",INDEX($AO$13:$BR$65,MATCH($CR64,$AL$13:$AL$65,0),MATCH(CS$3,$AO$12:$BR$12,0))&amp;INDEX($AO$13:$BR$65,MATCH($CR64,$AL$13:$AL$65,0),MATCH(CS$3,$AO$12:$BR$12,0)+1)))</f>
        <v>ロイヤルクラウン?</v>
      </c>
      <c r="CT64" s="3" t="str">
        <f t="shared" si="100"/>
        <v>ロイヤルクラウン?</v>
      </c>
      <c r="CU64" s="3" t="str">
        <f t="shared" si="100"/>
        <v>グラビデリング?</v>
      </c>
      <c r="CV64" s="3" t="str">
        <f t="shared" si="100"/>
        <v>グラビデリング?</v>
      </c>
      <c r="CW64" s="3" t="str">
        <f t="shared" si="100"/>
        <v/>
      </c>
      <c r="CX64" s="3" t="str">
        <f t="shared" si="100"/>
        <v/>
      </c>
      <c r="CY64" s="3" t="str">
        <f t="shared" si="100"/>
        <v/>
      </c>
      <c r="CZ64" s="3" t="str">
        <f t="shared" si="100"/>
        <v/>
      </c>
      <c r="DA64" s="3" t="str">
        <f t="shared" si="100"/>
        <v/>
      </c>
      <c r="DB64" s="3" t="str">
        <f t="shared" si="100"/>
        <v/>
      </c>
      <c r="DC64" s="3" t="str">
        <f t="shared" si="100"/>
        <v/>
      </c>
      <c r="DD64" s="3" t="str">
        <f t="shared" si="100"/>
        <v/>
      </c>
      <c r="DE64" s="3" t="str">
        <f t="shared" si="100"/>
        <v/>
      </c>
      <c r="DF64" s="3" t="str">
        <f t="shared" si="100"/>
        <v/>
      </c>
      <c r="DG64" s="3" t="str">
        <f t="shared" si="100"/>
        <v/>
      </c>
      <c r="DH64" s="3" t="str">
        <f t="shared" si="100"/>
        <v/>
      </c>
      <c r="DI64" s="3" t="str">
        <f t="shared" si="100"/>
        <v/>
      </c>
      <c r="DJ64" s="3" t="str">
        <f t="shared" si="100"/>
        <v/>
      </c>
      <c r="DK64" s="3" t="str">
        <f t="shared" si="100"/>
        <v/>
      </c>
      <c r="DL64" s="3" t="str">
        <f t="shared" si="100"/>
        <v/>
      </c>
      <c r="DM64" s="3" t="str">
        <f t="shared" si="100"/>
        <v/>
      </c>
      <c r="DN64" s="3" t="str">
        <f t="shared" si="100"/>
        <v/>
      </c>
      <c r="DO64" s="3" t="str">
        <f t="shared" si="100"/>
        <v/>
      </c>
      <c r="DP64" s="3" t="str">
        <f t="shared" si="100"/>
        <v/>
      </c>
      <c r="DQ64" s="3" t="str">
        <f t="shared" si="100"/>
        <v/>
      </c>
      <c r="DR64" s="3" t="str">
        <f t="shared" si="100"/>
        <v/>
      </c>
      <c r="DS64" s="3" t="str">
        <f t="shared" si="100"/>
        <v/>
      </c>
      <c r="DT64" s="3" t="str">
        <f t="shared" si="100"/>
        <v/>
      </c>
      <c r="DU64" s="3" t="str">
        <f t="shared" si="100"/>
        <v/>
      </c>
      <c r="DV64" s="3" t="str">
        <f t="shared" si="100"/>
        <v/>
      </c>
    </row>
    <row r="65" spans="2:126" x14ac:dyDescent="0.4">
      <c r="B65" s="6"/>
      <c r="C65" s="4">
        <v>21</v>
      </c>
      <c r="D65" s="6" t="s">
        <v>92</v>
      </c>
      <c r="E65" s="85" t="s">
        <v>156</v>
      </c>
      <c r="F65" s="6"/>
      <c r="G65" s="5" t="str">
        <f t="shared" si="54"/>
        <v>グラビデリング</v>
      </c>
      <c r="H65" s="6"/>
      <c r="I65" s="5" t="str">
        <f t="shared" si="55"/>
        <v/>
      </c>
      <c r="J65" s="6"/>
      <c r="K65" s="5" t="str">
        <f t="shared" si="56"/>
        <v/>
      </c>
      <c r="L65" s="6"/>
      <c r="M65" s="5" t="str">
        <f t="shared" si="57"/>
        <v/>
      </c>
      <c r="N65" s="6"/>
      <c r="O65" s="5" t="str">
        <f t="shared" si="58"/>
        <v/>
      </c>
      <c r="P65" s="6"/>
      <c r="Q65" s="5" t="str">
        <f t="shared" si="59"/>
        <v/>
      </c>
      <c r="R65" s="6"/>
      <c r="S65" s="5" t="str">
        <f t="shared" si="60"/>
        <v/>
      </c>
      <c r="T65" s="6"/>
      <c r="U65" s="5" t="str">
        <f t="shared" si="61"/>
        <v/>
      </c>
      <c r="V65" s="6"/>
      <c r="W65" s="5" t="str">
        <f t="shared" si="62"/>
        <v/>
      </c>
      <c r="X65" s="6"/>
      <c r="Y65" s="5" t="str">
        <f t="shared" si="63"/>
        <v/>
      </c>
      <c r="Z65" s="6"/>
      <c r="AA65" s="5" t="str">
        <f t="shared" si="64"/>
        <v/>
      </c>
      <c r="AB65" s="6"/>
      <c r="AC65" s="5" t="str">
        <f t="shared" si="65"/>
        <v/>
      </c>
      <c r="AD65" s="6"/>
      <c r="AE65" s="5" t="str">
        <f t="shared" si="66"/>
        <v/>
      </c>
      <c r="AF65" s="6"/>
      <c r="AG65" s="5" t="str">
        <f t="shared" si="67"/>
        <v/>
      </c>
      <c r="AH65" s="6"/>
      <c r="AI65" s="5" t="str">
        <f t="shared" si="68"/>
        <v/>
      </c>
      <c r="AL65" s="7" t="str">
        <f t="shared" si="30"/>
        <v>レベナ・テ・ラX</v>
      </c>
      <c r="AM65" s="8" t="s">
        <v>58</v>
      </c>
      <c r="AN65" s="12" t="s">
        <v>156</v>
      </c>
      <c r="AO65" s="10" t="s">
        <v>261</v>
      </c>
      <c r="AP65" s="10" t="s">
        <v>256</v>
      </c>
      <c r="AQ65" s="10" t="s">
        <v>229</v>
      </c>
      <c r="AR65" s="10" t="s">
        <v>229</v>
      </c>
      <c r="AS65" s="10" t="s">
        <v>229</v>
      </c>
      <c r="AT65" s="10" t="s">
        <v>229</v>
      </c>
      <c r="AU65" s="10" t="s">
        <v>229</v>
      </c>
      <c r="AV65" s="10" t="s">
        <v>229</v>
      </c>
      <c r="AW65" s="10" t="s">
        <v>229</v>
      </c>
      <c r="AX65" s="10" t="s">
        <v>229</v>
      </c>
      <c r="AY65" s="10" t="s">
        <v>229</v>
      </c>
      <c r="AZ65" s="10" t="s">
        <v>229</v>
      </c>
      <c r="BA65" s="10" t="s">
        <v>229</v>
      </c>
      <c r="BB65" s="10" t="s">
        <v>229</v>
      </c>
      <c r="BC65" s="10" t="s">
        <v>229</v>
      </c>
      <c r="BD65" s="10" t="s">
        <v>229</v>
      </c>
      <c r="BE65" s="10" t="s">
        <v>229</v>
      </c>
      <c r="BF65" s="10" t="s">
        <v>229</v>
      </c>
      <c r="BG65" s="10" t="s">
        <v>229</v>
      </c>
      <c r="BH65" s="10" t="s">
        <v>229</v>
      </c>
      <c r="BI65" s="10" t="s">
        <v>229</v>
      </c>
      <c r="BJ65" s="10" t="s">
        <v>229</v>
      </c>
      <c r="BK65" s="10" t="s">
        <v>229</v>
      </c>
      <c r="BL65" s="10" t="s">
        <v>229</v>
      </c>
      <c r="BM65" s="10" t="s">
        <v>229</v>
      </c>
      <c r="BN65" s="10" t="s">
        <v>229</v>
      </c>
      <c r="BO65" s="10" t="s">
        <v>229</v>
      </c>
      <c r="BP65" s="10" t="s">
        <v>229</v>
      </c>
      <c r="BQ65" s="10"/>
      <c r="BR65" s="10"/>
      <c r="CP65" s="3">
        <f t="shared" si="69"/>
        <v>0</v>
      </c>
      <c r="CQ65" s="3">
        <f t="shared" si="70"/>
        <v>0</v>
      </c>
      <c r="CR65" s="3" t="str">
        <f t="shared" si="71"/>
        <v>ライナリー砂漠X</v>
      </c>
      <c r="CS65" s="3" t="str">
        <f t="shared" ref="CS65:DV65" si="101">IF(INT(CS$3)&lt;&gt;CS$3,CT65,IF(INDEX($AO$13:$BR$65,MATCH($D65&amp;$E65,$AL$13:$AL$65,0),MATCH(CS$3,$AO$12:$BR$12,0))="","",INDEX($AO$13:$BR$65,MATCH($CR65,$AL$13:$AL$65,0),MATCH(CS$3,$AO$12:$BR$12,0))&amp;INDEX($AO$13:$BR$65,MATCH($CR65,$AL$13:$AL$65,0),MATCH(CS$3,$AO$12:$BR$12,0)+1)))</f>
        <v>グラビデリング?</v>
      </c>
      <c r="CT65" s="3" t="str">
        <f t="shared" si="101"/>
        <v>グラビデリング?</v>
      </c>
      <c r="CU65" s="3" t="str">
        <f t="shared" si="101"/>
        <v/>
      </c>
      <c r="CV65" s="3" t="str">
        <f t="shared" si="101"/>
        <v/>
      </c>
      <c r="CW65" s="3" t="str">
        <f t="shared" si="101"/>
        <v/>
      </c>
      <c r="CX65" s="3" t="str">
        <f t="shared" si="101"/>
        <v/>
      </c>
      <c r="CY65" s="3" t="str">
        <f t="shared" si="101"/>
        <v/>
      </c>
      <c r="CZ65" s="3" t="str">
        <f t="shared" si="101"/>
        <v/>
      </c>
      <c r="DA65" s="3" t="str">
        <f t="shared" si="101"/>
        <v/>
      </c>
      <c r="DB65" s="3" t="str">
        <f t="shared" si="101"/>
        <v/>
      </c>
      <c r="DC65" s="3" t="str">
        <f t="shared" si="101"/>
        <v/>
      </c>
      <c r="DD65" s="3" t="str">
        <f t="shared" si="101"/>
        <v/>
      </c>
      <c r="DE65" s="3" t="str">
        <f t="shared" si="101"/>
        <v/>
      </c>
      <c r="DF65" s="3" t="str">
        <f t="shared" si="101"/>
        <v/>
      </c>
      <c r="DG65" s="3" t="str">
        <f t="shared" si="101"/>
        <v/>
      </c>
      <c r="DH65" s="3" t="str">
        <f t="shared" si="101"/>
        <v/>
      </c>
      <c r="DI65" s="3" t="str">
        <f t="shared" si="101"/>
        <v/>
      </c>
      <c r="DJ65" s="3" t="str">
        <f t="shared" si="101"/>
        <v/>
      </c>
      <c r="DK65" s="3" t="str">
        <f t="shared" si="101"/>
        <v/>
      </c>
      <c r="DL65" s="3" t="str">
        <f t="shared" si="101"/>
        <v/>
      </c>
      <c r="DM65" s="3" t="str">
        <f t="shared" si="101"/>
        <v/>
      </c>
      <c r="DN65" s="3" t="str">
        <f t="shared" si="101"/>
        <v/>
      </c>
      <c r="DO65" s="3" t="str">
        <f t="shared" si="101"/>
        <v/>
      </c>
      <c r="DP65" s="3" t="str">
        <f t="shared" si="101"/>
        <v/>
      </c>
      <c r="DQ65" s="3" t="str">
        <f t="shared" si="101"/>
        <v/>
      </c>
      <c r="DR65" s="3" t="str">
        <f t="shared" si="101"/>
        <v/>
      </c>
      <c r="DS65" s="3" t="str">
        <f t="shared" si="101"/>
        <v/>
      </c>
      <c r="DT65" s="3" t="str">
        <f t="shared" si="101"/>
        <v/>
      </c>
      <c r="DU65" s="3" t="str">
        <f t="shared" si="101"/>
        <v/>
      </c>
      <c r="DV65" s="3" t="str">
        <f t="shared" si="101"/>
        <v/>
      </c>
    </row>
    <row r="66" spans="2:126" x14ac:dyDescent="0.4">
      <c r="B66" s="6"/>
      <c r="C66" s="4">
        <v>21</v>
      </c>
      <c r="D66" s="6" t="s">
        <v>10</v>
      </c>
      <c r="E66" s="85" t="s">
        <v>156</v>
      </c>
      <c r="F66" s="6"/>
      <c r="G66" s="5" t="str">
        <f t="shared" si="54"/>
        <v>フツノミタマ</v>
      </c>
      <c r="H66" s="6"/>
      <c r="I66" s="5" t="str">
        <f t="shared" si="55"/>
        <v>ホーリーリング</v>
      </c>
      <c r="J66" s="6"/>
      <c r="K66" s="5" t="str">
        <f t="shared" si="56"/>
        <v/>
      </c>
      <c r="L66" s="6"/>
      <c r="M66" s="5" t="str">
        <f t="shared" si="57"/>
        <v/>
      </c>
      <c r="N66" s="6"/>
      <c r="O66" s="5" t="str">
        <f t="shared" si="58"/>
        <v/>
      </c>
      <c r="P66" s="6"/>
      <c r="Q66" s="5" t="str">
        <f t="shared" si="59"/>
        <v/>
      </c>
      <c r="R66" s="6"/>
      <c r="S66" s="5" t="str">
        <f t="shared" si="60"/>
        <v/>
      </c>
      <c r="T66" s="6"/>
      <c r="U66" s="5" t="str">
        <f t="shared" si="61"/>
        <v/>
      </c>
      <c r="V66" s="6"/>
      <c r="W66" s="5" t="str">
        <f t="shared" si="62"/>
        <v/>
      </c>
      <c r="X66" s="6"/>
      <c r="Y66" s="5" t="str">
        <f t="shared" si="63"/>
        <v/>
      </c>
      <c r="Z66" s="6"/>
      <c r="AA66" s="5" t="str">
        <f t="shared" si="64"/>
        <v/>
      </c>
      <c r="AB66" s="6"/>
      <c r="AC66" s="5" t="str">
        <f t="shared" si="65"/>
        <v/>
      </c>
      <c r="AD66" s="6"/>
      <c r="AE66" s="5" t="str">
        <f t="shared" si="66"/>
        <v/>
      </c>
      <c r="AF66" s="6"/>
      <c r="AG66" s="5" t="str">
        <f t="shared" si="67"/>
        <v/>
      </c>
      <c r="AH66" s="6"/>
      <c r="AI66" s="5" t="str">
        <f t="shared" si="68"/>
        <v/>
      </c>
      <c r="AO66" s="3" t="s">
        <v>229</v>
      </c>
      <c r="AP66" s="3" t="s">
        <v>229</v>
      </c>
      <c r="AQ66" s="3" t="s">
        <v>229</v>
      </c>
      <c r="AR66" s="3" t="s">
        <v>229</v>
      </c>
      <c r="AS66" s="3" t="s">
        <v>229</v>
      </c>
      <c r="AT66" s="3" t="s">
        <v>229</v>
      </c>
      <c r="AU66" s="3" t="s">
        <v>229</v>
      </c>
      <c r="AV66" s="3" t="s">
        <v>229</v>
      </c>
      <c r="AW66" s="3" t="s">
        <v>229</v>
      </c>
      <c r="AX66" s="3" t="s">
        <v>229</v>
      </c>
      <c r="AY66" s="3" t="s">
        <v>229</v>
      </c>
      <c r="AZ66" s="3" t="s">
        <v>229</v>
      </c>
      <c r="BA66" s="3" t="s">
        <v>229</v>
      </c>
      <c r="BB66" s="3" t="s">
        <v>229</v>
      </c>
      <c r="BC66" s="3" t="s">
        <v>229</v>
      </c>
      <c r="BD66" s="3" t="s">
        <v>229</v>
      </c>
      <c r="BE66" s="3" t="s">
        <v>229</v>
      </c>
      <c r="BF66" s="3" t="s">
        <v>229</v>
      </c>
      <c r="BG66" s="3" t="s">
        <v>229</v>
      </c>
      <c r="BH66" s="3" t="s">
        <v>229</v>
      </c>
      <c r="BI66" s="3" t="s">
        <v>229</v>
      </c>
      <c r="BJ66" s="3" t="s">
        <v>229</v>
      </c>
      <c r="BK66" s="3" t="s">
        <v>229</v>
      </c>
      <c r="BL66" s="3" t="s">
        <v>229</v>
      </c>
      <c r="BM66" s="3" t="s">
        <v>229</v>
      </c>
      <c r="BN66" s="3" t="s">
        <v>229</v>
      </c>
      <c r="BO66" s="3" t="s">
        <v>229</v>
      </c>
      <c r="BP66" s="3" t="s">
        <v>229</v>
      </c>
      <c r="CP66" s="3">
        <f t="shared" si="69"/>
        <v>0</v>
      </c>
      <c r="CQ66" s="3">
        <f t="shared" si="70"/>
        <v>0</v>
      </c>
      <c r="CR66" s="3" t="str">
        <f t="shared" si="71"/>
        <v>コナル・クルハ湿原X</v>
      </c>
      <c r="CS66" s="3" t="str">
        <f t="shared" ref="CS66:DV66" si="102">IF(INT(CS$3)&lt;&gt;CS$3,CT66,IF(INDEX($AO$13:$BR$65,MATCH($D66&amp;$E66,$AL$13:$AL$65,0),MATCH(CS$3,$AO$12:$BR$12,0))="","",INDEX($AO$13:$BR$65,MATCH($CR66,$AL$13:$AL$65,0),MATCH(CS$3,$AO$12:$BR$12,0))&amp;INDEX($AO$13:$BR$65,MATCH($CR66,$AL$13:$AL$65,0),MATCH(CS$3,$AO$12:$BR$12,0)+1)))</f>
        <v>フツノミタマ?</v>
      </c>
      <c r="CT66" s="3" t="str">
        <f t="shared" si="102"/>
        <v>フツノミタマ?</v>
      </c>
      <c r="CU66" s="3" t="str">
        <f t="shared" si="102"/>
        <v>ホーリーリング?</v>
      </c>
      <c r="CV66" s="3" t="str">
        <f t="shared" si="102"/>
        <v>ホーリーリング?</v>
      </c>
      <c r="CW66" s="3" t="str">
        <f t="shared" si="102"/>
        <v/>
      </c>
      <c r="CX66" s="3" t="str">
        <f t="shared" si="102"/>
        <v/>
      </c>
      <c r="CY66" s="3" t="str">
        <f t="shared" si="102"/>
        <v/>
      </c>
      <c r="CZ66" s="3" t="str">
        <f t="shared" si="102"/>
        <v/>
      </c>
      <c r="DA66" s="3" t="str">
        <f t="shared" si="102"/>
        <v/>
      </c>
      <c r="DB66" s="3" t="str">
        <f t="shared" si="102"/>
        <v/>
      </c>
      <c r="DC66" s="3" t="str">
        <f t="shared" si="102"/>
        <v/>
      </c>
      <c r="DD66" s="3" t="str">
        <f t="shared" si="102"/>
        <v/>
      </c>
      <c r="DE66" s="3" t="str">
        <f t="shared" si="102"/>
        <v/>
      </c>
      <c r="DF66" s="3" t="str">
        <f t="shared" si="102"/>
        <v/>
      </c>
      <c r="DG66" s="3" t="str">
        <f t="shared" si="102"/>
        <v/>
      </c>
      <c r="DH66" s="3" t="str">
        <f t="shared" si="102"/>
        <v/>
      </c>
      <c r="DI66" s="3" t="str">
        <f t="shared" si="102"/>
        <v/>
      </c>
      <c r="DJ66" s="3" t="str">
        <f t="shared" si="102"/>
        <v/>
      </c>
      <c r="DK66" s="3" t="str">
        <f t="shared" si="102"/>
        <v/>
      </c>
      <c r="DL66" s="3" t="str">
        <f t="shared" si="102"/>
        <v/>
      </c>
      <c r="DM66" s="3" t="str">
        <f t="shared" si="102"/>
        <v/>
      </c>
      <c r="DN66" s="3" t="str">
        <f t="shared" si="102"/>
        <v/>
      </c>
      <c r="DO66" s="3" t="str">
        <f t="shared" si="102"/>
        <v/>
      </c>
      <c r="DP66" s="3" t="str">
        <f t="shared" si="102"/>
        <v/>
      </c>
      <c r="DQ66" s="3" t="str">
        <f t="shared" si="102"/>
        <v/>
      </c>
      <c r="DR66" s="3" t="str">
        <f t="shared" si="102"/>
        <v/>
      </c>
      <c r="DS66" s="3" t="str">
        <f t="shared" si="102"/>
        <v/>
      </c>
      <c r="DT66" s="3" t="str">
        <f t="shared" si="102"/>
        <v/>
      </c>
      <c r="DU66" s="3" t="str">
        <f t="shared" si="102"/>
        <v/>
      </c>
      <c r="DV66" s="3" t="str">
        <f t="shared" si="102"/>
        <v/>
      </c>
    </row>
    <row r="67" spans="2:126" x14ac:dyDescent="0.4">
      <c r="B67" s="6"/>
      <c r="C67" s="4">
        <v>21</v>
      </c>
      <c r="D67" s="6" t="s">
        <v>64</v>
      </c>
      <c r="E67" s="85" t="s">
        <v>156</v>
      </c>
      <c r="F67" s="6"/>
      <c r="G67" s="5" t="str">
        <f t="shared" si="54"/>
        <v/>
      </c>
      <c r="H67" s="6"/>
      <c r="I67" s="5" t="str">
        <f t="shared" si="55"/>
        <v/>
      </c>
      <c r="J67" s="6"/>
      <c r="K67" s="5" t="str">
        <f t="shared" si="56"/>
        <v/>
      </c>
      <c r="L67" s="6"/>
      <c r="M67" s="5" t="str">
        <f t="shared" si="57"/>
        <v/>
      </c>
      <c r="N67" s="6"/>
      <c r="O67" s="5" t="str">
        <f t="shared" si="58"/>
        <v/>
      </c>
      <c r="P67" s="6"/>
      <c r="Q67" s="5" t="str">
        <f t="shared" si="59"/>
        <v/>
      </c>
      <c r="R67" s="6"/>
      <c r="S67" s="5" t="str">
        <f t="shared" si="60"/>
        <v/>
      </c>
      <c r="T67" s="6"/>
      <c r="U67" s="5" t="str">
        <f t="shared" si="61"/>
        <v/>
      </c>
      <c r="V67" s="6"/>
      <c r="W67" s="5" t="str">
        <f t="shared" si="62"/>
        <v/>
      </c>
      <c r="X67" s="6"/>
      <c r="Y67" s="5" t="str">
        <f t="shared" si="63"/>
        <v/>
      </c>
      <c r="Z67" s="6"/>
      <c r="AA67" s="5" t="str">
        <f t="shared" si="64"/>
        <v/>
      </c>
      <c r="AB67" s="6"/>
      <c r="AC67" s="5" t="str">
        <f t="shared" si="65"/>
        <v/>
      </c>
      <c r="AD67" s="6"/>
      <c r="AE67" s="5" t="str">
        <f t="shared" si="66"/>
        <v/>
      </c>
      <c r="AF67" s="6"/>
      <c r="AG67" s="5" t="str">
        <f t="shared" si="67"/>
        <v/>
      </c>
      <c r="AH67" s="6"/>
      <c r="AI67" s="5" t="str">
        <f t="shared" si="68"/>
        <v/>
      </c>
      <c r="CP67" s="3">
        <f t="shared" si="69"/>
        <v>0</v>
      </c>
      <c r="CQ67" s="3">
        <f t="shared" si="70"/>
        <v>0</v>
      </c>
      <c r="CR67" s="3" t="str">
        <f t="shared" si="71"/>
        <v>ゴブリンの壁X</v>
      </c>
      <c r="CS67" s="3" t="str">
        <f t="shared" ref="CS67:DV67" si="103">IF(INT(CS$3)&lt;&gt;CS$3,CT67,IF(INDEX($AO$13:$BR$65,MATCH($D67&amp;$E67,$AL$13:$AL$65,0),MATCH(CS$3,$AO$12:$BR$12,0))="","",INDEX($AO$13:$BR$65,MATCH($CR67,$AL$13:$AL$65,0),MATCH(CS$3,$AO$12:$BR$12,0))&amp;INDEX($AO$13:$BR$65,MATCH($CR67,$AL$13:$AL$65,0),MATCH(CS$3,$AO$12:$BR$12,0)+1)))</f>
        <v/>
      </c>
      <c r="CT67" s="3" t="str">
        <f t="shared" si="103"/>
        <v/>
      </c>
      <c r="CU67" s="3" t="str">
        <f t="shared" si="103"/>
        <v/>
      </c>
      <c r="CV67" s="3" t="str">
        <f t="shared" si="103"/>
        <v/>
      </c>
      <c r="CW67" s="3" t="str">
        <f t="shared" si="103"/>
        <v/>
      </c>
      <c r="CX67" s="3" t="str">
        <f t="shared" si="103"/>
        <v/>
      </c>
      <c r="CY67" s="3" t="str">
        <f t="shared" si="103"/>
        <v/>
      </c>
      <c r="CZ67" s="3" t="str">
        <f t="shared" si="103"/>
        <v/>
      </c>
      <c r="DA67" s="3" t="str">
        <f t="shared" si="103"/>
        <v/>
      </c>
      <c r="DB67" s="3" t="str">
        <f t="shared" si="103"/>
        <v/>
      </c>
      <c r="DC67" s="3" t="str">
        <f t="shared" si="103"/>
        <v/>
      </c>
      <c r="DD67" s="3" t="str">
        <f t="shared" si="103"/>
        <v/>
      </c>
      <c r="DE67" s="3" t="str">
        <f t="shared" si="103"/>
        <v/>
      </c>
      <c r="DF67" s="3" t="str">
        <f t="shared" si="103"/>
        <v/>
      </c>
      <c r="DG67" s="3" t="str">
        <f t="shared" si="103"/>
        <v/>
      </c>
      <c r="DH67" s="3" t="str">
        <f t="shared" si="103"/>
        <v/>
      </c>
      <c r="DI67" s="3" t="str">
        <f t="shared" si="103"/>
        <v/>
      </c>
      <c r="DJ67" s="3" t="str">
        <f t="shared" si="103"/>
        <v/>
      </c>
      <c r="DK67" s="3" t="str">
        <f t="shared" si="103"/>
        <v/>
      </c>
      <c r="DL67" s="3" t="str">
        <f t="shared" si="103"/>
        <v/>
      </c>
      <c r="DM67" s="3" t="str">
        <f t="shared" si="103"/>
        <v/>
      </c>
      <c r="DN67" s="3" t="str">
        <f t="shared" si="103"/>
        <v/>
      </c>
      <c r="DO67" s="3" t="str">
        <f t="shared" si="103"/>
        <v/>
      </c>
      <c r="DP67" s="3" t="str">
        <f t="shared" si="103"/>
        <v/>
      </c>
      <c r="DQ67" s="3" t="str">
        <f t="shared" si="103"/>
        <v/>
      </c>
      <c r="DR67" s="3" t="str">
        <f t="shared" si="103"/>
        <v/>
      </c>
      <c r="DS67" s="3" t="str">
        <f t="shared" si="103"/>
        <v/>
      </c>
      <c r="DT67" s="3" t="str">
        <f t="shared" si="103"/>
        <v/>
      </c>
      <c r="DU67" s="3" t="str">
        <f t="shared" si="103"/>
        <v/>
      </c>
      <c r="DV67" s="3" t="str">
        <f t="shared" si="103"/>
        <v/>
      </c>
    </row>
    <row r="68" spans="2:126" x14ac:dyDescent="0.4">
      <c r="B68" s="6"/>
      <c r="C68" s="4">
        <v>22</v>
      </c>
      <c r="D68" s="6" t="s">
        <v>58</v>
      </c>
      <c r="E68" s="85" t="s">
        <v>156</v>
      </c>
      <c r="F68" s="6"/>
      <c r="G68" s="5" t="str">
        <f t="shared" si="54"/>
        <v>メテオリング</v>
      </c>
      <c r="H68" s="6"/>
      <c r="I68" s="5" t="str">
        <f t="shared" si="55"/>
        <v/>
      </c>
      <c r="J68" s="6"/>
      <c r="K68" s="5" t="str">
        <f t="shared" si="56"/>
        <v/>
      </c>
      <c r="L68" s="6"/>
      <c r="M68" s="5" t="str">
        <f t="shared" si="57"/>
        <v/>
      </c>
      <c r="N68" s="6"/>
      <c r="O68" s="5" t="str">
        <f t="shared" si="58"/>
        <v/>
      </c>
      <c r="P68" s="6"/>
      <c r="Q68" s="5" t="str">
        <f t="shared" si="59"/>
        <v/>
      </c>
      <c r="R68" s="6"/>
      <c r="S68" s="5" t="str">
        <f t="shared" si="60"/>
        <v/>
      </c>
      <c r="T68" s="6"/>
      <c r="U68" s="5" t="str">
        <f t="shared" si="61"/>
        <v/>
      </c>
      <c r="V68" s="6"/>
      <c r="W68" s="5" t="str">
        <f t="shared" si="62"/>
        <v/>
      </c>
      <c r="X68" s="6"/>
      <c r="Y68" s="5" t="str">
        <f t="shared" si="63"/>
        <v/>
      </c>
      <c r="Z68" s="6"/>
      <c r="AA68" s="5" t="str">
        <f t="shared" si="64"/>
        <v/>
      </c>
      <c r="AB68" s="6"/>
      <c r="AC68" s="5" t="str">
        <f t="shared" si="65"/>
        <v/>
      </c>
      <c r="AD68" s="6"/>
      <c r="AE68" s="5" t="str">
        <f t="shared" si="66"/>
        <v/>
      </c>
      <c r="AF68" s="6"/>
      <c r="AG68" s="5" t="str">
        <f t="shared" si="67"/>
        <v/>
      </c>
      <c r="AH68" s="6"/>
      <c r="AI68" s="5" t="str">
        <f t="shared" si="68"/>
        <v/>
      </c>
      <c r="CP68" s="3">
        <f t="shared" ref="CP68" si="104">IF(MOD(ROW()-ROW(B$4),3)=0,B67,IF(AND(MOD(ROW()-ROW(B$4),3)=1,B66="○"),B66,IF(AND(MOD(ROW()-ROW(B$4),3)=2,B65="○"),B65,0)))</f>
        <v>0</v>
      </c>
      <c r="CQ68" s="3">
        <f t="shared" ref="CQ68" si="105">IF(MOD(ROW()-ROW(B$4),3)=2,B68,IF(AND(MOD(ROW()-ROW(B$4),3)=1,B69="○"),B69,IF(AND(MOD(ROW()-ROW(B$4),3)=0,B70="○"),B70,0)))</f>
        <v>0</v>
      </c>
      <c r="CR68" s="3" t="str">
        <f t="shared" si="71"/>
        <v>レベナ・テ・ラX</v>
      </c>
      <c r="CS68" s="3" t="str">
        <f t="shared" ref="CS68:DV68" si="106">IF(INT(CS$3)&lt;&gt;CS$3,CT68,IF(INDEX($AO$13:$BR$65,MATCH($D68&amp;$E68,$AL$13:$AL$65,0),MATCH(CS$3,$AO$12:$BR$12,0))="","",INDEX($AO$13:$BR$65,MATCH($CR68,$AL$13:$AL$65,0),MATCH(CS$3,$AO$12:$BR$12,0))&amp;INDEX($AO$13:$BR$65,MATCH($CR68,$AL$13:$AL$65,0),MATCH(CS$3,$AO$12:$BR$12,0)+1)))</f>
        <v>メテオリング?</v>
      </c>
      <c r="CT68" s="3" t="str">
        <f t="shared" si="106"/>
        <v>メテオリング?</v>
      </c>
      <c r="CU68" s="3" t="str">
        <f t="shared" si="106"/>
        <v/>
      </c>
      <c r="CV68" s="3" t="str">
        <f t="shared" si="106"/>
        <v/>
      </c>
      <c r="CW68" s="3" t="str">
        <f t="shared" si="106"/>
        <v/>
      </c>
      <c r="CX68" s="3" t="str">
        <f t="shared" si="106"/>
        <v/>
      </c>
      <c r="CY68" s="3" t="str">
        <f t="shared" si="106"/>
        <v/>
      </c>
      <c r="CZ68" s="3" t="str">
        <f t="shared" si="106"/>
        <v/>
      </c>
      <c r="DA68" s="3" t="str">
        <f t="shared" si="106"/>
        <v/>
      </c>
      <c r="DB68" s="3" t="str">
        <f t="shared" si="106"/>
        <v/>
      </c>
      <c r="DC68" s="3" t="str">
        <f t="shared" si="106"/>
        <v/>
      </c>
      <c r="DD68" s="3" t="str">
        <f t="shared" si="106"/>
        <v/>
      </c>
      <c r="DE68" s="3" t="str">
        <f t="shared" si="106"/>
        <v/>
      </c>
      <c r="DF68" s="3" t="str">
        <f t="shared" si="106"/>
        <v/>
      </c>
      <c r="DG68" s="3" t="str">
        <f t="shared" si="106"/>
        <v/>
      </c>
      <c r="DH68" s="3" t="str">
        <f t="shared" si="106"/>
        <v/>
      </c>
      <c r="DI68" s="3" t="str">
        <f t="shared" si="106"/>
        <v/>
      </c>
      <c r="DJ68" s="3" t="str">
        <f t="shared" si="106"/>
        <v/>
      </c>
      <c r="DK68" s="3" t="str">
        <f t="shared" si="106"/>
        <v/>
      </c>
      <c r="DL68" s="3" t="str">
        <f t="shared" si="106"/>
        <v/>
      </c>
      <c r="DM68" s="3" t="str">
        <f t="shared" si="106"/>
        <v/>
      </c>
      <c r="DN68" s="3" t="str">
        <f t="shared" si="106"/>
        <v/>
      </c>
      <c r="DO68" s="3" t="str">
        <f t="shared" si="106"/>
        <v/>
      </c>
      <c r="DP68" s="3" t="str">
        <f t="shared" si="106"/>
        <v/>
      </c>
      <c r="DQ68" s="3" t="str">
        <f t="shared" si="106"/>
        <v/>
      </c>
      <c r="DR68" s="3" t="str">
        <f t="shared" si="106"/>
        <v/>
      </c>
      <c r="DS68" s="3" t="str">
        <f t="shared" si="106"/>
        <v/>
      </c>
      <c r="DT68" s="3" t="str">
        <f t="shared" si="106"/>
        <v/>
      </c>
      <c r="DU68" s="3" t="str">
        <f t="shared" si="106"/>
        <v/>
      </c>
      <c r="DV68" s="3" t="str">
        <f t="shared" si="106"/>
        <v/>
      </c>
    </row>
  </sheetData>
  <sheetProtection sheet="1" objects="1" scenarios="1"/>
  <phoneticPr fontId="3"/>
  <conditionalFormatting sqref="D4:E58">
    <cfRule type="expression" dxfId="36" priority="3">
      <formula>$B8="○"</formula>
    </cfRule>
    <cfRule type="expression" dxfId="35" priority="4">
      <formula>$B4="○"</formula>
    </cfRule>
  </conditionalFormatting>
  <conditionalFormatting sqref="B4:C68">
    <cfRule type="expression" dxfId="34" priority="1">
      <formula>$CQ4="○"</formula>
    </cfRule>
    <cfRule type="expression" dxfId="33" priority="2">
      <formula>$CP4="○"</formula>
    </cfRule>
  </conditionalFormatting>
  <conditionalFormatting sqref="F4:AH68">
    <cfRule type="expression" dxfId="32" priority="5">
      <formula>AND(F4="○",OR(IFERROR(FIND("!",CS4),0)&gt;0,IFERROR(FIND("?",CS4),0)&gt;0))</formula>
    </cfRule>
    <cfRule type="expression" dxfId="31" priority="7">
      <formula>F4="○"</formula>
    </cfRule>
  </conditionalFormatting>
  <conditionalFormatting sqref="G4:AI68">
    <cfRule type="expression" dxfId="30" priority="6">
      <formula>AND(F4="○",OR(IFERROR(FIND("!",CS4),0)&gt;0,IFERROR(FIND("?",CS4),0)&gt;0))</formula>
    </cfRule>
    <cfRule type="expression" dxfId="29" priority="8">
      <formula>F4="○"</formula>
    </cfRule>
  </conditionalFormatting>
  <conditionalFormatting sqref="F4:AI68">
    <cfRule type="expression" dxfId="28" priority="9">
      <formula>IFERROR(FIND("?",CS4),0)&gt;0</formula>
    </cfRule>
    <cfRule type="expression" dxfId="27" priority="10">
      <formula>IFERROR(FIND("!",CS4),0)&gt;0</formula>
    </cfRule>
    <cfRule type="expression" dxfId="26" priority="11">
      <formula>IFERROR(FIND("*#",CS4),0)&gt;0</formula>
    </cfRule>
    <cfRule type="expression" dxfId="25" priority="12">
      <formula>IFERROR(FIND("#",CS4),0)&gt;0</formula>
    </cfRule>
    <cfRule type="expression" dxfId="24" priority="13">
      <formula>IFERROR(FIND("*",CS4),0)&gt;0</formula>
    </cfRule>
    <cfRule type="expression" dxfId="23" priority="14">
      <formula>CS4&lt;&gt;""</formula>
    </cfRule>
    <cfRule type="expression" dxfId="22" priority="15">
      <formula>F4=""</formula>
    </cfRule>
  </conditionalFormatting>
  <dataValidations count="3">
    <dataValidation type="list" allowBlank="1" showInputMessage="1" showErrorMessage="1" sqref="B3:B68 N4:N68 F4:F68 H4:H68 J4:J68 L4:L68 P4:P68 R4:R68 T4:T68 V4:V68 X4:X68 Z4:Z68 AH4:AH68 AB4:AB68 AD4:AD68 AF4:AF68" xr:uid="{A04E0568-46FA-459E-90F6-04D63C026C61}">
      <formula1>"○"</formula1>
    </dataValidation>
    <dataValidation type="list" allowBlank="1" showInputMessage="1" showErrorMessage="1" sqref="E4:E68" xr:uid="{0DF4A973-FA5D-420F-9AB2-263E0731F57B}">
      <formula1>"1,2,3,X"</formula1>
    </dataValidation>
    <dataValidation type="list" allowBlank="1" showInputMessage="1" showErrorMessage="1" sqref="D4:D68" xr:uid="{957365C3-7BC7-46A2-942E-9193CE8A7D0B}">
      <formula1>$AM$13:$AM$65</formula1>
    </dataValidation>
  </dataValidations>
  <pageMargins left="0.7" right="0.7" top="0.75" bottom="0.75" header="0.3" footer="0.3"/>
  <pageSetup paperSize="9" scale="56" orientation="portrait" horizontalDpi="4294967294" verticalDpi="0" r:id="rId1"/>
  <colBreaks count="1" manualBreakCount="1">
    <brk id="18" max="68"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F412D-A2A7-4EC7-8B75-CBA92B9E1999}">
  <dimension ref="A1:AC52"/>
  <sheetViews>
    <sheetView view="pageBreakPreview" zoomScale="85" zoomScaleNormal="85" zoomScaleSheetLayoutView="85" workbookViewId="0"/>
  </sheetViews>
  <sheetFormatPr defaultRowHeight="15.75" x14ac:dyDescent="0.4"/>
  <cols>
    <col min="1" max="1" width="12.5" style="2" bestFit="1" customWidth="1"/>
    <col min="2" max="2" width="5.125" style="2" bestFit="1" customWidth="1"/>
    <col min="3" max="15" width="3.875" style="2" customWidth="1"/>
    <col min="16" max="16" width="12.5" style="2" bestFit="1" customWidth="1"/>
    <col min="17" max="17" width="5.125" style="2" bestFit="1" customWidth="1"/>
    <col min="18" max="29" width="3.875" style="2" customWidth="1"/>
    <col min="30" max="16384" width="9" style="2"/>
  </cols>
  <sheetData>
    <row r="1" spans="1:29" x14ac:dyDescent="0.4">
      <c r="A1" s="13" t="s">
        <v>159</v>
      </c>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5"/>
    </row>
    <row r="2" spans="1:29" x14ac:dyDescent="0.4">
      <c r="A2" s="1" t="s">
        <v>185</v>
      </c>
      <c r="B2" s="1" t="s">
        <v>184</v>
      </c>
      <c r="C2" s="1">
        <v>1</v>
      </c>
      <c r="D2" s="1">
        <v>2</v>
      </c>
      <c r="E2" s="1">
        <v>3</v>
      </c>
      <c r="F2" s="1">
        <v>4</v>
      </c>
      <c r="G2" s="1">
        <v>5</v>
      </c>
      <c r="H2" s="1">
        <v>6</v>
      </c>
      <c r="I2" s="1">
        <v>7</v>
      </c>
      <c r="J2" s="1">
        <v>8</v>
      </c>
      <c r="K2" s="1">
        <v>9</v>
      </c>
      <c r="L2" s="1">
        <v>10</v>
      </c>
      <c r="M2" s="1">
        <v>11</v>
      </c>
      <c r="N2" s="1">
        <v>12</v>
      </c>
      <c r="O2" s="16"/>
      <c r="P2" s="1" t="s">
        <v>185</v>
      </c>
      <c r="Q2" s="1" t="s">
        <v>184</v>
      </c>
      <c r="R2" s="1">
        <v>1</v>
      </c>
      <c r="S2" s="1">
        <v>2</v>
      </c>
      <c r="T2" s="1">
        <v>3</v>
      </c>
      <c r="U2" s="1">
        <v>4</v>
      </c>
      <c r="V2" s="1">
        <v>5</v>
      </c>
      <c r="W2" s="1">
        <v>6</v>
      </c>
      <c r="X2" s="1">
        <v>7</v>
      </c>
      <c r="Y2" s="1">
        <v>8</v>
      </c>
      <c r="Z2" s="1">
        <v>9</v>
      </c>
      <c r="AA2" s="1">
        <v>10</v>
      </c>
      <c r="AB2" s="1">
        <v>11</v>
      </c>
      <c r="AC2" s="1">
        <v>12</v>
      </c>
    </row>
    <row r="3" spans="1:29" x14ac:dyDescent="0.4">
      <c r="A3" s="1" t="s">
        <v>18</v>
      </c>
      <c r="B3" s="58">
        <v>2</v>
      </c>
      <c r="C3" s="58"/>
      <c r="D3" s="58"/>
      <c r="E3" s="58"/>
      <c r="F3" s="58"/>
      <c r="G3" s="58"/>
      <c r="H3" s="58"/>
      <c r="I3" s="58"/>
      <c r="J3" s="58"/>
      <c r="K3" s="58"/>
      <c r="L3" s="58"/>
      <c r="M3" s="58"/>
      <c r="N3" s="58"/>
      <c r="O3" s="16"/>
      <c r="P3" s="1" t="s">
        <v>31</v>
      </c>
      <c r="Q3" s="58">
        <v>2</v>
      </c>
      <c r="R3" s="58"/>
      <c r="S3" s="58"/>
      <c r="T3" s="58"/>
      <c r="U3" s="58"/>
      <c r="V3" s="58"/>
      <c r="W3" s="58"/>
      <c r="X3" s="58"/>
      <c r="Y3" s="58"/>
      <c r="Z3" s="58"/>
      <c r="AA3" s="58"/>
      <c r="AB3" s="58"/>
      <c r="AC3" s="58"/>
    </row>
    <row r="4" spans="1:29" x14ac:dyDescent="0.4">
      <c r="A4" s="1" t="s">
        <v>19</v>
      </c>
      <c r="B4" s="58">
        <v>4</v>
      </c>
      <c r="C4" s="58"/>
      <c r="D4" s="58"/>
      <c r="E4" s="58"/>
      <c r="F4" s="58"/>
      <c r="G4" s="58"/>
      <c r="H4" s="58"/>
      <c r="I4" s="58"/>
      <c r="J4" s="58"/>
      <c r="K4" s="58"/>
      <c r="L4" s="58"/>
      <c r="M4" s="58"/>
      <c r="N4" s="58"/>
      <c r="O4" s="16"/>
      <c r="P4" s="1" t="s">
        <v>32</v>
      </c>
      <c r="Q4" s="58">
        <v>2</v>
      </c>
      <c r="R4" s="58"/>
      <c r="S4" s="58"/>
      <c r="T4" s="58"/>
      <c r="U4" s="58"/>
      <c r="V4" s="58"/>
      <c r="W4" s="58"/>
      <c r="X4" s="58"/>
      <c r="Y4" s="58"/>
      <c r="Z4" s="58"/>
      <c r="AA4" s="58"/>
      <c r="AB4" s="58"/>
      <c r="AC4" s="58"/>
    </row>
    <row r="5" spans="1:29" x14ac:dyDescent="0.4">
      <c r="A5" s="1" t="s">
        <v>20</v>
      </c>
      <c r="B5" s="58">
        <v>2</v>
      </c>
      <c r="C5" s="58"/>
      <c r="D5" s="58"/>
      <c r="E5" s="58"/>
      <c r="F5" s="58"/>
      <c r="G5" s="58"/>
      <c r="H5" s="58"/>
      <c r="I5" s="58"/>
      <c r="J5" s="58"/>
      <c r="K5" s="58"/>
      <c r="L5" s="58"/>
      <c r="M5" s="58"/>
      <c r="N5" s="58"/>
      <c r="O5" s="16"/>
      <c r="P5" s="1" t="s">
        <v>33</v>
      </c>
      <c r="Q5" s="58">
        <v>2</v>
      </c>
      <c r="R5" s="58"/>
      <c r="S5" s="58"/>
      <c r="T5" s="58"/>
      <c r="U5" s="58"/>
      <c r="V5" s="58"/>
      <c r="W5" s="58"/>
      <c r="X5" s="58"/>
      <c r="Y5" s="58"/>
      <c r="Z5" s="58"/>
      <c r="AA5" s="58"/>
      <c r="AB5" s="58"/>
      <c r="AC5" s="58"/>
    </row>
    <row r="6" spans="1:29" x14ac:dyDescent="0.4">
      <c r="A6" s="1" t="s">
        <v>21</v>
      </c>
      <c r="B6" s="58">
        <v>5</v>
      </c>
      <c r="C6" s="58"/>
      <c r="D6" s="58"/>
      <c r="E6" s="58"/>
      <c r="F6" s="58"/>
      <c r="G6" s="58"/>
      <c r="H6" s="58"/>
      <c r="I6" s="58"/>
      <c r="J6" s="58"/>
      <c r="K6" s="58"/>
      <c r="L6" s="58"/>
      <c r="M6" s="58"/>
      <c r="N6" s="58"/>
      <c r="O6" s="16"/>
      <c r="P6" s="1" t="s">
        <v>34</v>
      </c>
      <c r="Q6" s="58">
        <v>2</v>
      </c>
      <c r="R6" s="58"/>
      <c r="S6" s="58"/>
      <c r="T6" s="58"/>
      <c r="U6" s="58"/>
      <c r="V6" s="58"/>
      <c r="W6" s="58"/>
      <c r="X6" s="58"/>
      <c r="Y6" s="58"/>
      <c r="Z6" s="58"/>
      <c r="AA6" s="58"/>
      <c r="AB6" s="58"/>
      <c r="AC6" s="58"/>
    </row>
    <row r="7" spans="1:29" x14ac:dyDescent="0.4">
      <c r="A7" s="1" t="s">
        <v>22</v>
      </c>
      <c r="B7" s="58">
        <v>4</v>
      </c>
      <c r="C7" s="58"/>
      <c r="D7" s="58"/>
      <c r="E7" s="58"/>
      <c r="F7" s="58"/>
      <c r="G7" s="58"/>
      <c r="H7" s="58"/>
      <c r="I7" s="58"/>
      <c r="J7" s="58"/>
      <c r="K7" s="58"/>
      <c r="L7" s="58"/>
      <c r="M7" s="58"/>
      <c r="N7" s="58"/>
      <c r="O7" s="16"/>
      <c r="P7" s="1" t="s">
        <v>35</v>
      </c>
      <c r="Q7" s="58">
        <v>2</v>
      </c>
      <c r="R7" s="58"/>
      <c r="S7" s="58"/>
      <c r="T7" s="58"/>
      <c r="U7" s="58"/>
      <c r="V7" s="58"/>
      <c r="W7" s="58"/>
      <c r="X7" s="58"/>
      <c r="Y7" s="58"/>
      <c r="Z7" s="58"/>
      <c r="AA7" s="58"/>
      <c r="AB7" s="58"/>
      <c r="AC7" s="58"/>
    </row>
    <row r="8" spans="1:29" x14ac:dyDescent="0.4">
      <c r="A8" s="1" t="s">
        <v>23</v>
      </c>
      <c r="B8" s="58">
        <v>2</v>
      </c>
      <c r="C8" s="58"/>
      <c r="D8" s="58"/>
      <c r="E8" s="58"/>
      <c r="F8" s="58"/>
      <c r="G8" s="58"/>
      <c r="H8" s="58"/>
      <c r="I8" s="58"/>
      <c r="J8" s="58"/>
      <c r="K8" s="58"/>
      <c r="L8" s="58"/>
      <c r="M8" s="58"/>
      <c r="N8" s="58"/>
      <c r="O8" s="16"/>
      <c r="P8" s="1" t="s">
        <v>36</v>
      </c>
      <c r="Q8" s="58">
        <v>2</v>
      </c>
      <c r="R8" s="58"/>
      <c r="S8" s="58"/>
      <c r="T8" s="58"/>
      <c r="U8" s="58"/>
      <c r="V8" s="58"/>
      <c r="W8" s="58"/>
      <c r="X8" s="58"/>
      <c r="Y8" s="58"/>
      <c r="Z8" s="58"/>
      <c r="AA8" s="58"/>
      <c r="AB8" s="58"/>
      <c r="AC8" s="58"/>
    </row>
    <row r="9" spans="1:29" x14ac:dyDescent="0.4">
      <c r="A9" s="1" t="s">
        <v>24</v>
      </c>
      <c r="B9" s="58">
        <v>2</v>
      </c>
      <c r="C9" s="58"/>
      <c r="D9" s="58"/>
      <c r="E9" s="58"/>
      <c r="F9" s="58"/>
      <c r="G9" s="58"/>
      <c r="H9" s="58"/>
      <c r="I9" s="58"/>
      <c r="J9" s="58"/>
      <c r="K9" s="58"/>
      <c r="L9" s="58"/>
      <c r="M9" s="58"/>
      <c r="N9" s="58"/>
      <c r="O9" s="16"/>
      <c r="P9" s="1" t="s">
        <v>37</v>
      </c>
      <c r="Q9" s="58">
        <v>2</v>
      </c>
      <c r="R9" s="58"/>
      <c r="S9" s="58"/>
      <c r="T9" s="58"/>
      <c r="U9" s="58"/>
      <c r="V9" s="58"/>
      <c r="W9" s="58"/>
      <c r="X9" s="58"/>
      <c r="Y9" s="58"/>
      <c r="Z9" s="58"/>
      <c r="AA9" s="58"/>
      <c r="AB9" s="58"/>
      <c r="AC9" s="58"/>
    </row>
    <row r="10" spans="1:29" x14ac:dyDescent="0.4">
      <c r="A10" s="1" t="s">
        <v>25</v>
      </c>
      <c r="B10" s="58">
        <v>10</v>
      </c>
      <c r="C10" s="58"/>
      <c r="D10" s="58"/>
      <c r="E10" s="58"/>
      <c r="F10" s="58"/>
      <c r="G10" s="58"/>
      <c r="H10" s="58"/>
      <c r="I10" s="58"/>
      <c r="J10" s="58"/>
      <c r="K10" s="58"/>
      <c r="L10" s="58"/>
      <c r="M10" s="58"/>
      <c r="N10" s="58"/>
      <c r="O10" s="16"/>
      <c r="P10" s="1" t="s">
        <v>157</v>
      </c>
      <c r="Q10" s="58">
        <v>2</v>
      </c>
      <c r="R10" s="58"/>
      <c r="S10" s="58"/>
      <c r="T10" s="58"/>
      <c r="U10" s="58"/>
      <c r="V10" s="58"/>
      <c r="W10" s="58"/>
      <c r="X10" s="58"/>
      <c r="Y10" s="58"/>
      <c r="Z10" s="58"/>
      <c r="AA10" s="58"/>
      <c r="AB10" s="58"/>
      <c r="AC10" s="58"/>
    </row>
    <row r="11" spans="1:29" x14ac:dyDescent="0.4">
      <c r="A11" s="1" t="s">
        <v>26</v>
      </c>
      <c r="B11" s="58">
        <v>2</v>
      </c>
      <c r="C11" s="58"/>
      <c r="D11" s="58"/>
      <c r="E11" s="58"/>
      <c r="F11" s="58"/>
      <c r="G11" s="58"/>
      <c r="H11" s="58"/>
      <c r="I11" s="58"/>
      <c r="J11" s="58"/>
      <c r="K11" s="58"/>
      <c r="L11" s="58"/>
      <c r="M11" s="58"/>
      <c r="N11" s="58"/>
      <c r="O11" s="16"/>
      <c r="P11" s="1" t="s">
        <v>158</v>
      </c>
      <c r="Q11" s="58">
        <v>2</v>
      </c>
      <c r="R11" s="58"/>
      <c r="S11" s="58"/>
      <c r="T11" s="58"/>
      <c r="U11" s="58"/>
      <c r="V11" s="58"/>
      <c r="W11" s="58"/>
      <c r="X11" s="58"/>
      <c r="Y11" s="58"/>
      <c r="Z11" s="58"/>
      <c r="AA11" s="58"/>
      <c r="AB11" s="58"/>
      <c r="AC11" s="58"/>
    </row>
    <row r="12" spans="1:29" x14ac:dyDescent="0.4">
      <c r="A12" s="1" t="s">
        <v>27</v>
      </c>
      <c r="B12" s="58">
        <v>2</v>
      </c>
      <c r="C12" s="58"/>
      <c r="D12" s="58"/>
      <c r="E12" s="58"/>
      <c r="F12" s="58"/>
      <c r="G12" s="58"/>
      <c r="H12" s="58"/>
      <c r="I12" s="58"/>
      <c r="J12" s="58"/>
      <c r="K12" s="58"/>
      <c r="L12" s="58"/>
      <c r="M12" s="58"/>
      <c r="N12" s="58"/>
      <c r="O12" s="16"/>
      <c r="P12" s="1" t="s">
        <v>38</v>
      </c>
      <c r="Q12" s="58">
        <v>2</v>
      </c>
      <c r="R12" s="58"/>
      <c r="S12" s="58"/>
      <c r="T12" s="58"/>
      <c r="U12" s="58"/>
      <c r="V12" s="58"/>
      <c r="W12" s="58"/>
      <c r="X12" s="58"/>
      <c r="Y12" s="58"/>
      <c r="Z12" s="58"/>
      <c r="AA12" s="58"/>
      <c r="AB12" s="58"/>
      <c r="AC12" s="58"/>
    </row>
    <row r="13" spans="1:29" x14ac:dyDescent="0.4">
      <c r="A13" s="1" t="s">
        <v>28</v>
      </c>
      <c r="B13" s="58">
        <v>2</v>
      </c>
      <c r="C13" s="58"/>
      <c r="D13" s="58"/>
      <c r="E13" s="58"/>
      <c r="F13" s="58"/>
      <c r="G13" s="58"/>
      <c r="H13" s="58"/>
      <c r="I13" s="58"/>
      <c r="J13" s="58"/>
      <c r="K13" s="58"/>
      <c r="L13" s="58"/>
      <c r="M13" s="58"/>
      <c r="N13" s="58"/>
      <c r="O13" s="16"/>
      <c r="P13" s="1"/>
      <c r="Q13" s="58"/>
      <c r="R13" s="58"/>
      <c r="S13" s="58"/>
      <c r="T13" s="58"/>
      <c r="U13" s="58"/>
      <c r="V13" s="58"/>
      <c r="W13" s="58"/>
      <c r="X13" s="58"/>
      <c r="Y13" s="58"/>
      <c r="Z13" s="58"/>
      <c r="AA13" s="58"/>
      <c r="AB13" s="58"/>
      <c r="AC13" s="58"/>
    </row>
    <row r="14" spans="1:29" x14ac:dyDescent="0.4">
      <c r="A14" s="1" t="s">
        <v>29</v>
      </c>
      <c r="B14" s="58">
        <v>12</v>
      </c>
      <c r="C14" s="58"/>
      <c r="D14" s="58"/>
      <c r="E14" s="58"/>
      <c r="F14" s="58"/>
      <c r="G14" s="58"/>
      <c r="H14" s="58"/>
      <c r="I14" s="58"/>
      <c r="J14" s="58"/>
      <c r="K14" s="58"/>
      <c r="L14" s="58"/>
      <c r="M14" s="58"/>
      <c r="N14" s="58"/>
      <c r="O14" s="16"/>
      <c r="P14" s="1"/>
      <c r="Q14" s="58"/>
      <c r="R14" s="58"/>
      <c r="S14" s="58"/>
      <c r="T14" s="58"/>
      <c r="U14" s="58"/>
      <c r="V14" s="58"/>
      <c r="W14" s="58"/>
      <c r="X14" s="58"/>
      <c r="Y14" s="58"/>
      <c r="Z14" s="58"/>
      <c r="AA14" s="58"/>
      <c r="AB14" s="58"/>
      <c r="AC14" s="58"/>
    </row>
    <row r="15" spans="1:29" x14ac:dyDescent="0.4">
      <c r="A15" s="1" t="s">
        <v>30</v>
      </c>
      <c r="B15" s="58">
        <v>10</v>
      </c>
      <c r="C15" s="58"/>
      <c r="D15" s="58"/>
      <c r="E15" s="58"/>
      <c r="F15" s="58"/>
      <c r="G15" s="58"/>
      <c r="H15" s="58"/>
      <c r="I15" s="58"/>
      <c r="J15" s="58"/>
      <c r="K15" s="58"/>
      <c r="L15" s="58"/>
      <c r="M15" s="58"/>
      <c r="N15" s="58"/>
      <c r="O15" s="16"/>
      <c r="P15" s="1"/>
      <c r="Q15" s="58"/>
      <c r="R15" s="58"/>
      <c r="S15" s="58"/>
      <c r="T15" s="58"/>
      <c r="U15" s="58"/>
      <c r="V15" s="58"/>
      <c r="W15" s="58"/>
      <c r="X15" s="58"/>
      <c r="Y15" s="58"/>
      <c r="Z15" s="58"/>
      <c r="AA15" s="58"/>
      <c r="AB15" s="58"/>
      <c r="AC15" s="58"/>
    </row>
    <row r="16" spans="1:29" x14ac:dyDescent="0.4">
      <c r="A16" s="17"/>
      <c r="B16" s="16"/>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8"/>
    </row>
    <row r="17" spans="1:29" x14ac:dyDescent="0.4">
      <c r="A17" s="1" t="s">
        <v>185</v>
      </c>
      <c r="B17" s="1" t="s">
        <v>184</v>
      </c>
      <c r="C17" s="1" t="s">
        <v>101</v>
      </c>
      <c r="D17" s="77"/>
      <c r="E17" s="1">
        <v>1</v>
      </c>
      <c r="F17" s="1">
        <v>2</v>
      </c>
      <c r="G17" s="1">
        <v>3</v>
      </c>
      <c r="H17" s="1">
        <v>4</v>
      </c>
      <c r="I17" s="1">
        <v>5</v>
      </c>
      <c r="J17" s="1">
        <v>6</v>
      </c>
      <c r="K17" s="1">
        <v>7</v>
      </c>
      <c r="L17" s="1">
        <v>8</v>
      </c>
      <c r="M17" s="1">
        <v>9</v>
      </c>
      <c r="N17" s="1">
        <v>10</v>
      </c>
      <c r="O17" s="16"/>
      <c r="P17" s="1" t="s">
        <v>185</v>
      </c>
      <c r="Q17" s="1" t="s">
        <v>184</v>
      </c>
      <c r="R17" s="1" t="s">
        <v>101</v>
      </c>
      <c r="S17" s="77"/>
      <c r="T17" s="1">
        <v>1</v>
      </c>
      <c r="U17" s="1">
        <v>2</v>
      </c>
      <c r="V17" s="1">
        <v>3</v>
      </c>
      <c r="W17" s="1">
        <v>4</v>
      </c>
      <c r="X17" s="1">
        <v>5</v>
      </c>
      <c r="Y17" s="1">
        <v>6</v>
      </c>
      <c r="Z17" s="1">
        <v>7</v>
      </c>
      <c r="AA17" s="1">
        <v>8</v>
      </c>
      <c r="AB17" s="1">
        <v>9</v>
      </c>
      <c r="AC17" s="1">
        <v>10</v>
      </c>
    </row>
    <row r="18" spans="1:29" x14ac:dyDescent="0.4">
      <c r="A18" s="1" t="s">
        <v>102</v>
      </c>
      <c r="B18" s="58">
        <v>8</v>
      </c>
      <c r="C18" s="58"/>
      <c r="D18" s="77"/>
      <c r="E18" s="58"/>
      <c r="F18" s="58"/>
      <c r="G18" s="58"/>
      <c r="H18" s="58"/>
      <c r="I18" s="58"/>
      <c r="J18" s="58"/>
      <c r="K18" s="58"/>
      <c r="L18" s="58"/>
      <c r="M18" s="58"/>
      <c r="N18" s="58"/>
      <c r="O18" s="16"/>
      <c r="P18" s="1" t="s">
        <v>105</v>
      </c>
      <c r="Q18" s="58">
        <v>8</v>
      </c>
      <c r="R18" s="58"/>
      <c r="S18" s="77"/>
      <c r="T18" s="58"/>
      <c r="U18" s="58"/>
      <c r="V18" s="58"/>
      <c r="W18" s="58"/>
      <c r="X18" s="58"/>
      <c r="Y18" s="58"/>
      <c r="Z18" s="58"/>
      <c r="AA18" s="58"/>
      <c r="AB18" s="58"/>
      <c r="AC18" s="58"/>
    </row>
    <row r="19" spans="1:29" x14ac:dyDescent="0.4">
      <c r="A19" s="1" t="s">
        <v>103</v>
      </c>
      <c r="B19" s="58">
        <v>8</v>
      </c>
      <c r="C19" s="58"/>
      <c r="D19" s="77"/>
      <c r="E19" s="58"/>
      <c r="F19" s="58"/>
      <c r="G19" s="58"/>
      <c r="H19" s="58"/>
      <c r="I19" s="58"/>
      <c r="J19" s="58"/>
      <c r="K19" s="58"/>
      <c r="L19" s="58"/>
      <c r="M19" s="58"/>
      <c r="N19" s="58"/>
      <c r="O19" s="16"/>
      <c r="P19" s="1" t="s">
        <v>106</v>
      </c>
      <c r="Q19" s="58">
        <v>8</v>
      </c>
      <c r="R19" s="58"/>
      <c r="S19" s="77"/>
      <c r="T19" s="58"/>
      <c r="U19" s="58"/>
      <c r="V19" s="58"/>
      <c r="W19" s="58"/>
      <c r="X19" s="58"/>
      <c r="Y19" s="58"/>
      <c r="Z19" s="58"/>
      <c r="AA19" s="58"/>
      <c r="AB19" s="58"/>
      <c r="AC19" s="58"/>
    </row>
    <row r="20" spans="1:29" x14ac:dyDescent="0.4">
      <c r="A20" s="1" t="s">
        <v>104</v>
      </c>
      <c r="B20" s="58">
        <v>40</v>
      </c>
      <c r="C20" s="58"/>
      <c r="D20" s="77"/>
      <c r="E20" s="58"/>
      <c r="F20" s="58"/>
      <c r="G20" s="58"/>
      <c r="H20" s="58"/>
      <c r="I20" s="58"/>
      <c r="J20" s="58"/>
      <c r="K20" s="58"/>
      <c r="L20" s="58"/>
      <c r="M20" s="58"/>
      <c r="N20" s="58"/>
      <c r="O20" s="16"/>
      <c r="P20" s="1" t="s">
        <v>107</v>
      </c>
      <c r="Q20" s="58">
        <v>8</v>
      </c>
      <c r="R20" s="58"/>
      <c r="S20" s="77"/>
      <c r="T20" s="58"/>
      <c r="U20" s="58"/>
      <c r="V20" s="58"/>
      <c r="W20" s="58"/>
      <c r="X20" s="58"/>
      <c r="Y20" s="58"/>
      <c r="Z20" s="58"/>
      <c r="AA20" s="58"/>
      <c r="AB20" s="58"/>
      <c r="AC20" s="58"/>
    </row>
    <row r="21" spans="1:29" x14ac:dyDescent="0.4">
      <c r="A21" s="1" t="s">
        <v>285</v>
      </c>
      <c r="B21" s="58">
        <v>24</v>
      </c>
      <c r="C21" s="58"/>
      <c r="D21" s="77"/>
      <c r="E21" s="58"/>
      <c r="F21" s="58"/>
      <c r="G21" s="58"/>
      <c r="H21" s="58"/>
      <c r="I21" s="58"/>
      <c r="J21" s="58"/>
      <c r="K21" s="58"/>
      <c r="L21" s="58"/>
      <c r="M21" s="58"/>
      <c r="N21" s="58"/>
      <c r="O21" s="16"/>
      <c r="P21" s="1" t="s">
        <v>109</v>
      </c>
      <c r="Q21" s="58">
        <v>8</v>
      </c>
      <c r="R21" s="58"/>
      <c r="S21" s="77"/>
      <c r="T21" s="58"/>
      <c r="U21" s="58"/>
      <c r="V21" s="58"/>
      <c r="W21" s="58"/>
      <c r="X21" s="58"/>
      <c r="Y21" s="58"/>
      <c r="Z21" s="58"/>
      <c r="AA21" s="58"/>
      <c r="AB21" s="58"/>
      <c r="AC21" s="58"/>
    </row>
    <row r="22" spans="1:29" x14ac:dyDescent="0.4">
      <c r="A22" s="1" t="s">
        <v>286</v>
      </c>
      <c r="B22" s="58">
        <v>8</v>
      </c>
      <c r="C22" s="58"/>
      <c r="D22" s="77"/>
      <c r="E22" s="58"/>
      <c r="F22" s="58"/>
      <c r="G22" s="58"/>
      <c r="H22" s="58"/>
      <c r="I22" s="58"/>
      <c r="J22" s="58"/>
      <c r="K22" s="58"/>
      <c r="L22" s="58"/>
      <c r="M22" s="58"/>
      <c r="N22" s="58"/>
      <c r="O22" s="16"/>
      <c r="P22" s="1" t="s">
        <v>110</v>
      </c>
      <c r="Q22" s="58">
        <v>8</v>
      </c>
      <c r="R22" s="58"/>
      <c r="S22" s="77"/>
      <c r="T22" s="58"/>
      <c r="U22" s="58"/>
      <c r="V22" s="58"/>
      <c r="W22" s="58"/>
      <c r="X22" s="58"/>
      <c r="Y22" s="58"/>
      <c r="Z22" s="58"/>
      <c r="AA22" s="58"/>
      <c r="AB22" s="58"/>
      <c r="AC22" s="58"/>
    </row>
    <row r="23" spans="1:29" x14ac:dyDescent="0.4">
      <c r="A23" s="1" t="s">
        <v>108</v>
      </c>
      <c r="B23" s="58">
        <v>40</v>
      </c>
      <c r="C23" s="58"/>
      <c r="D23" s="77"/>
      <c r="E23" s="58"/>
      <c r="F23" s="58"/>
      <c r="G23" s="58"/>
      <c r="H23" s="58"/>
      <c r="I23" s="58"/>
      <c r="J23" s="58"/>
      <c r="K23" s="58"/>
      <c r="L23" s="58"/>
      <c r="M23" s="58"/>
      <c r="N23" s="58"/>
      <c r="O23" s="16"/>
      <c r="P23" s="1" t="s">
        <v>111</v>
      </c>
      <c r="Q23" s="58">
        <v>8</v>
      </c>
      <c r="R23" s="58"/>
      <c r="S23" s="77"/>
      <c r="T23" s="58"/>
      <c r="U23" s="58"/>
      <c r="V23" s="58"/>
      <c r="W23" s="58"/>
      <c r="X23" s="58"/>
      <c r="Y23" s="58"/>
      <c r="Z23" s="58"/>
      <c r="AA23" s="58"/>
      <c r="AB23" s="58"/>
      <c r="AC23" s="58"/>
    </row>
    <row r="24" spans="1:29" x14ac:dyDescent="0.4">
      <c r="A24" s="1" t="s">
        <v>112</v>
      </c>
      <c r="B24" s="58">
        <v>8</v>
      </c>
      <c r="C24" s="58"/>
      <c r="D24" s="77"/>
      <c r="E24" s="58"/>
      <c r="F24" s="58"/>
      <c r="G24" s="58"/>
      <c r="H24" s="58"/>
      <c r="I24" s="58"/>
      <c r="J24" s="58"/>
      <c r="K24" s="58"/>
      <c r="L24" s="58"/>
      <c r="M24" s="58"/>
      <c r="N24" s="58"/>
      <c r="O24" s="16"/>
      <c r="P24" s="1" t="s">
        <v>115</v>
      </c>
      <c r="Q24" s="58">
        <v>8</v>
      </c>
      <c r="R24" s="58"/>
      <c r="S24" s="77"/>
      <c r="T24" s="58"/>
      <c r="U24" s="58"/>
      <c r="V24" s="58"/>
      <c r="W24" s="58"/>
      <c r="X24" s="58"/>
      <c r="Y24" s="58"/>
      <c r="Z24" s="58"/>
      <c r="AA24" s="58"/>
      <c r="AB24" s="58"/>
      <c r="AC24" s="58"/>
    </row>
    <row r="25" spans="1:29" x14ac:dyDescent="0.4">
      <c r="A25" s="1" t="s">
        <v>113</v>
      </c>
      <c r="B25" s="58">
        <v>8</v>
      </c>
      <c r="C25" s="58"/>
      <c r="D25" s="77"/>
      <c r="E25" s="58"/>
      <c r="F25" s="58"/>
      <c r="G25" s="58"/>
      <c r="H25" s="58"/>
      <c r="I25" s="58"/>
      <c r="J25" s="58"/>
      <c r="K25" s="58"/>
      <c r="L25" s="58"/>
      <c r="M25" s="58"/>
      <c r="N25" s="58"/>
      <c r="O25" s="16"/>
      <c r="P25" s="1" t="s">
        <v>116</v>
      </c>
      <c r="Q25" s="58">
        <v>8</v>
      </c>
      <c r="R25" s="58"/>
      <c r="S25" s="77"/>
      <c r="T25" s="58"/>
      <c r="U25" s="58"/>
      <c r="V25" s="58"/>
      <c r="W25" s="58"/>
      <c r="X25" s="58"/>
      <c r="Y25" s="58"/>
      <c r="Z25" s="58"/>
      <c r="AA25" s="58"/>
      <c r="AB25" s="58"/>
      <c r="AC25" s="58"/>
    </row>
    <row r="26" spans="1:29" x14ac:dyDescent="0.4">
      <c r="A26" s="1" t="s">
        <v>114</v>
      </c>
      <c r="B26" s="58">
        <v>40</v>
      </c>
      <c r="C26" s="58"/>
      <c r="D26" s="77"/>
      <c r="E26" s="58"/>
      <c r="F26" s="58"/>
      <c r="G26" s="58"/>
      <c r="H26" s="58"/>
      <c r="I26" s="58"/>
      <c r="J26" s="58"/>
      <c r="K26" s="58"/>
      <c r="L26" s="58"/>
      <c r="M26" s="58"/>
      <c r="N26" s="58"/>
      <c r="O26" s="16"/>
      <c r="P26" s="1" t="s">
        <v>117</v>
      </c>
      <c r="Q26" s="58">
        <v>8</v>
      </c>
      <c r="R26" s="58"/>
      <c r="S26" s="77"/>
      <c r="T26" s="58"/>
      <c r="U26" s="58"/>
      <c r="V26" s="58"/>
      <c r="W26" s="58"/>
      <c r="X26" s="58"/>
      <c r="Y26" s="58"/>
      <c r="Z26" s="58"/>
      <c r="AA26" s="58"/>
      <c r="AB26" s="58"/>
      <c r="AC26" s="58"/>
    </row>
    <row r="27" spans="1:29" x14ac:dyDescent="0.4">
      <c r="A27" s="17"/>
      <c r="B27" s="16"/>
      <c r="C27" s="16"/>
      <c r="D27" s="78"/>
      <c r="E27" s="16"/>
      <c r="F27" s="16"/>
      <c r="G27" s="16"/>
      <c r="H27" s="16"/>
      <c r="I27" s="16"/>
      <c r="J27" s="16"/>
      <c r="K27" s="16"/>
      <c r="L27" s="16"/>
      <c r="M27" s="16"/>
      <c r="N27" s="16"/>
      <c r="O27" s="16"/>
      <c r="P27" s="16"/>
      <c r="Q27" s="16"/>
      <c r="R27" s="16"/>
      <c r="S27" s="78"/>
      <c r="T27" s="16"/>
      <c r="U27" s="16"/>
      <c r="V27" s="16"/>
      <c r="W27" s="16"/>
      <c r="X27" s="16"/>
      <c r="Y27" s="16"/>
      <c r="Z27" s="16"/>
      <c r="AA27" s="16"/>
      <c r="AB27" s="16"/>
      <c r="AC27" s="18"/>
    </row>
    <row r="28" spans="1:29" x14ac:dyDescent="0.4">
      <c r="A28" s="1" t="s">
        <v>185</v>
      </c>
      <c r="B28" s="1" t="s">
        <v>184</v>
      </c>
      <c r="C28" s="1" t="s">
        <v>101</v>
      </c>
      <c r="D28" s="77"/>
      <c r="E28" s="1">
        <v>1</v>
      </c>
      <c r="F28" s="1">
        <v>2</v>
      </c>
      <c r="G28" s="1">
        <v>3</v>
      </c>
      <c r="H28" s="1">
        <v>4</v>
      </c>
      <c r="I28" s="1">
        <v>5</v>
      </c>
      <c r="J28" s="1">
        <v>6</v>
      </c>
      <c r="K28" s="1">
        <v>7</v>
      </c>
      <c r="L28" s="1">
        <v>8</v>
      </c>
      <c r="M28" s="1">
        <v>9</v>
      </c>
      <c r="N28" s="1">
        <v>10</v>
      </c>
      <c r="O28" s="16"/>
      <c r="P28" s="1" t="s">
        <v>185</v>
      </c>
      <c r="Q28" s="1" t="s">
        <v>184</v>
      </c>
      <c r="R28" s="1" t="s">
        <v>101</v>
      </c>
      <c r="S28" s="77"/>
      <c r="T28" s="1">
        <v>1</v>
      </c>
      <c r="U28" s="1">
        <v>2</v>
      </c>
      <c r="V28" s="1">
        <v>3</v>
      </c>
      <c r="W28" s="1">
        <v>4</v>
      </c>
      <c r="X28" s="1">
        <v>5</v>
      </c>
      <c r="Y28" s="1">
        <v>6</v>
      </c>
      <c r="Z28" s="1">
        <v>7</v>
      </c>
      <c r="AA28" s="1">
        <v>8</v>
      </c>
      <c r="AB28" s="1">
        <v>9</v>
      </c>
      <c r="AC28" s="1">
        <v>10</v>
      </c>
    </row>
    <row r="29" spans="1:29" x14ac:dyDescent="0.4">
      <c r="A29" s="1" t="s">
        <v>118</v>
      </c>
      <c r="B29" s="58">
        <v>48</v>
      </c>
      <c r="C29" s="58"/>
      <c r="D29" s="77"/>
      <c r="E29" s="58"/>
      <c r="F29" s="58"/>
      <c r="G29" s="58"/>
      <c r="H29" s="58"/>
      <c r="I29" s="58"/>
      <c r="J29" s="58"/>
      <c r="K29" s="58"/>
      <c r="L29" s="58"/>
      <c r="M29" s="58"/>
      <c r="N29" s="58"/>
      <c r="O29" s="16"/>
      <c r="P29" s="1" t="s">
        <v>120</v>
      </c>
      <c r="Q29" s="58">
        <v>8</v>
      </c>
      <c r="R29" s="58"/>
      <c r="S29" s="77"/>
      <c r="T29" s="58"/>
      <c r="U29" s="58"/>
      <c r="V29" s="58"/>
      <c r="W29" s="58"/>
      <c r="X29" s="58"/>
      <c r="Y29" s="58"/>
      <c r="Z29" s="58"/>
      <c r="AA29" s="58"/>
      <c r="AB29" s="58"/>
      <c r="AC29" s="58"/>
    </row>
    <row r="30" spans="1:29" x14ac:dyDescent="0.4">
      <c r="A30" s="1" t="s">
        <v>119</v>
      </c>
      <c r="B30" s="58">
        <v>16</v>
      </c>
      <c r="C30" s="58"/>
      <c r="D30" s="77"/>
      <c r="E30" s="58"/>
      <c r="F30" s="58"/>
      <c r="G30" s="58"/>
      <c r="H30" s="58"/>
      <c r="I30" s="58"/>
      <c r="J30" s="58"/>
      <c r="K30" s="58"/>
      <c r="L30" s="58"/>
      <c r="M30" s="58"/>
      <c r="N30" s="58"/>
      <c r="O30" s="16"/>
      <c r="P30" s="1" t="s">
        <v>121</v>
      </c>
      <c r="Q30" s="58">
        <v>8</v>
      </c>
      <c r="R30" s="58"/>
      <c r="S30" s="77"/>
      <c r="T30" s="58"/>
      <c r="U30" s="58"/>
      <c r="V30" s="58"/>
      <c r="W30" s="58"/>
      <c r="X30" s="58"/>
      <c r="Y30" s="58"/>
      <c r="Z30" s="58"/>
      <c r="AA30" s="58"/>
      <c r="AB30" s="58"/>
      <c r="AC30" s="58"/>
    </row>
    <row r="31" spans="1:29" x14ac:dyDescent="0.4">
      <c r="A31" s="1" t="s">
        <v>122</v>
      </c>
      <c r="B31" s="58">
        <v>24</v>
      </c>
      <c r="C31" s="58"/>
      <c r="D31" s="77"/>
      <c r="E31" s="58"/>
      <c r="F31" s="58"/>
      <c r="G31" s="58"/>
      <c r="H31" s="58"/>
      <c r="I31" s="58"/>
      <c r="J31" s="58"/>
      <c r="K31" s="58"/>
      <c r="L31" s="58"/>
      <c r="M31" s="58"/>
      <c r="N31" s="58"/>
      <c r="O31" s="16"/>
      <c r="P31" s="1" t="s">
        <v>124</v>
      </c>
      <c r="Q31" s="58">
        <v>8</v>
      </c>
      <c r="R31" s="58"/>
      <c r="S31" s="77"/>
      <c r="T31" s="58"/>
      <c r="U31" s="58"/>
      <c r="V31" s="58"/>
      <c r="W31" s="58"/>
      <c r="X31" s="58"/>
      <c r="Y31" s="58"/>
      <c r="Z31" s="58"/>
      <c r="AA31" s="58"/>
      <c r="AB31" s="58"/>
      <c r="AC31" s="58"/>
    </row>
    <row r="32" spans="1:29" x14ac:dyDescent="0.4">
      <c r="A32" s="1" t="s">
        <v>123</v>
      </c>
      <c r="B32" s="58">
        <v>24</v>
      </c>
      <c r="C32" s="58"/>
      <c r="D32" s="77"/>
      <c r="E32" s="58"/>
      <c r="F32" s="58"/>
      <c r="G32" s="58"/>
      <c r="H32" s="58"/>
      <c r="I32" s="58"/>
      <c r="J32" s="58"/>
      <c r="K32" s="58"/>
      <c r="L32" s="58"/>
      <c r="M32" s="58"/>
      <c r="N32" s="58"/>
      <c r="O32" s="16"/>
      <c r="P32" s="1" t="s">
        <v>125</v>
      </c>
      <c r="Q32" s="58">
        <v>8</v>
      </c>
      <c r="R32" s="58"/>
      <c r="S32" s="77"/>
      <c r="T32" s="58"/>
      <c r="U32" s="58"/>
      <c r="V32" s="58"/>
      <c r="W32" s="58"/>
      <c r="X32" s="58"/>
      <c r="Y32" s="58"/>
      <c r="Z32" s="58"/>
      <c r="AA32" s="58"/>
      <c r="AB32" s="58"/>
      <c r="AC32" s="58"/>
    </row>
    <row r="33" spans="1:29" x14ac:dyDescent="0.4">
      <c r="A33" s="1" t="s">
        <v>126</v>
      </c>
      <c r="B33" s="58">
        <v>24</v>
      </c>
      <c r="C33" s="58"/>
      <c r="D33" s="77"/>
      <c r="E33" s="58"/>
      <c r="F33" s="58"/>
      <c r="G33" s="58"/>
      <c r="H33" s="58"/>
      <c r="I33" s="58"/>
      <c r="J33" s="58"/>
      <c r="K33" s="58"/>
      <c r="L33" s="58"/>
      <c r="M33" s="58"/>
      <c r="N33" s="58"/>
      <c r="O33" s="16"/>
      <c r="P33" s="1" t="s">
        <v>128</v>
      </c>
      <c r="Q33" s="58">
        <v>8</v>
      </c>
      <c r="R33" s="58"/>
      <c r="S33" s="77"/>
      <c r="T33" s="58"/>
      <c r="U33" s="58"/>
      <c r="V33" s="58"/>
      <c r="W33" s="58"/>
      <c r="X33" s="58"/>
      <c r="Y33" s="58"/>
      <c r="Z33" s="58"/>
      <c r="AA33" s="58"/>
      <c r="AB33" s="58"/>
      <c r="AC33" s="58"/>
    </row>
    <row r="34" spans="1:29" x14ac:dyDescent="0.4">
      <c r="A34" s="1" t="s">
        <v>127</v>
      </c>
      <c r="B34" s="58">
        <v>24</v>
      </c>
      <c r="C34" s="58"/>
      <c r="D34" s="77"/>
      <c r="E34" s="58"/>
      <c r="F34" s="58"/>
      <c r="G34" s="58"/>
      <c r="H34" s="58"/>
      <c r="I34" s="58"/>
      <c r="J34" s="58"/>
      <c r="K34" s="58"/>
      <c r="L34" s="58"/>
      <c r="M34" s="58"/>
      <c r="N34" s="58"/>
      <c r="O34" s="16"/>
      <c r="P34" s="1" t="s">
        <v>129</v>
      </c>
      <c r="Q34" s="58">
        <v>8</v>
      </c>
      <c r="R34" s="58"/>
      <c r="S34" s="77"/>
      <c r="T34" s="58"/>
      <c r="U34" s="58"/>
      <c r="V34" s="58"/>
      <c r="W34" s="58"/>
      <c r="X34" s="58"/>
      <c r="Y34" s="58"/>
      <c r="Z34" s="58"/>
      <c r="AA34" s="58"/>
      <c r="AB34" s="58"/>
      <c r="AC34" s="58"/>
    </row>
    <row r="35" spans="1:29" x14ac:dyDescent="0.4">
      <c r="A35" s="1" t="s">
        <v>130</v>
      </c>
      <c r="B35" s="58">
        <v>24</v>
      </c>
      <c r="C35" s="58"/>
      <c r="D35" s="77"/>
      <c r="E35" s="58"/>
      <c r="F35" s="58"/>
      <c r="G35" s="58"/>
      <c r="H35" s="58"/>
      <c r="I35" s="58"/>
      <c r="J35" s="58"/>
      <c r="K35" s="58"/>
      <c r="L35" s="58"/>
      <c r="M35" s="58"/>
      <c r="N35" s="58"/>
      <c r="O35" s="16"/>
      <c r="P35" s="1" t="s">
        <v>132</v>
      </c>
      <c r="Q35" s="58">
        <v>8</v>
      </c>
      <c r="R35" s="58"/>
      <c r="S35" s="77"/>
      <c r="T35" s="58"/>
      <c r="U35" s="58"/>
      <c r="V35" s="58"/>
      <c r="W35" s="58"/>
      <c r="X35" s="58"/>
      <c r="Y35" s="58"/>
      <c r="Z35" s="58"/>
      <c r="AA35" s="58"/>
      <c r="AB35" s="58"/>
      <c r="AC35" s="58"/>
    </row>
    <row r="36" spans="1:29" x14ac:dyDescent="0.4">
      <c r="A36" s="1" t="s">
        <v>131</v>
      </c>
      <c r="B36" s="58">
        <v>24</v>
      </c>
      <c r="C36" s="58"/>
      <c r="D36" s="77"/>
      <c r="E36" s="58"/>
      <c r="F36" s="58"/>
      <c r="G36" s="58"/>
      <c r="H36" s="58"/>
      <c r="I36" s="58"/>
      <c r="J36" s="58"/>
      <c r="K36" s="58"/>
      <c r="L36" s="58"/>
      <c r="M36" s="58"/>
      <c r="N36" s="58"/>
      <c r="O36" s="16"/>
      <c r="P36" s="1" t="s">
        <v>133</v>
      </c>
      <c r="Q36" s="58">
        <v>8</v>
      </c>
      <c r="R36" s="58"/>
      <c r="S36" s="77"/>
      <c r="T36" s="58"/>
      <c r="U36" s="58"/>
      <c r="V36" s="58"/>
      <c r="W36" s="58"/>
      <c r="X36" s="58"/>
      <c r="Y36" s="58"/>
      <c r="Z36" s="58"/>
      <c r="AA36" s="58"/>
      <c r="AB36" s="58"/>
      <c r="AC36" s="58"/>
    </row>
    <row r="37" spans="1:29" x14ac:dyDescent="0.4">
      <c r="A37" s="17"/>
      <c r="B37" s="16"/>
      <c r="C37" s="16"/>
      <c r="D37" s="78"/>
      <c r="E37" s="16"/>
      <c r="F37" s="16"/>
      <c r="G37" s="16"/>
      <c r="H37" s="16"/>
      <c r="I37" s="16"/>
      <c r="J37" s="16"/>
      <c r="K37" s="16"/>
      <c r="L37" s="16"/>
      <c r="M37" s="16"/>
      <c r="N37" s="16"/>
      <c r="O37" s="16"/>
      <c r="P37" s="16"/>
      <c r="Q37" s="16"/>
      <c r="R37" s="16"/>
      <c r="S37" s="78"/>
      <c r="T37" s="16"/>
      <c r="U37" s="16"/>
      <c r="V37" s="16"/>
      <c r="W37" s="16"/>
      <c r="X37" s="16"/>
      <c r="Y37" s="16"/>
      <c r="Z37" s="16"/>
      <c r="AA37" s="16"/>
      <c r="AB37" s="16"/>
      <c r="AC37" s="18"/>
    </row>
    <row r="38" spans="1:29" x14ac:dyDescent="0.4">
      <c r="A38" s="1" t="s">
        <v>185</v>
      </c>
      <c r="B38" s="1" t="s">
        <v>184</v>
      </c>
      <c r="C38" s="1" t="s">
        <v>101</v>
      </c>
      <c r="D38" s="77"/>
      <c r="E38" s="1">
        <v>1</v>
      </c>
      <c r="F38" s="1">
        <v>2</v>
      </c>
      <c r="G38" s="1">
        <v>3</v>
      </c>
      <c r="H38" s="1">
        <v>4</v>
      </c>
      <c r="I38" s="1">
        <v>5</v>
      </c>
      <c r="J38" s="1">
        <v>6</v>
      </c>
      <c r="K38" s="1">
        <v>7</v>
      </c>
      <c r="L38" s="1">
        <v>8</v>
      </c>
      <c r="M38" s="1">
        <v>9</v>
      </c>
      <c r="N38" s="1">
        <v>10</v>
      </c>
      <c r="O38" s="16"/>
      <c r="P38" s="1" t="s">
        <v>185</v>
      </c>
      <c r="Q38" s="1" t="s">
        <v>184</v>
      </c>
      <c r="R38" s="1" t="s">
        <v>101</v>
      </c>
      <c r="S38" s="77"/>
      <c r="T38" s="1">
        <v>1</v>
      </c>
      <c r="U38" s="1">
        <v>2</v>
      </c>
      <c r="V38" s="1">
        <v>3</v>
      </c>
      <c r="W38" s="1">
        <v>4</v>
      </c>
      <c r="X38" s="1">
        <v>5</v>
      </c>
      <c r="Y38" s="1">
        <v>6</v>
      </c>
      <c r="Z38" s="1">
        <v>7</v>
      </c>
      <c r="AA38" s="1">
        <v>8</v>
      </c>
      <c r="AB38" s="1">
        <v>9</v>
      </c>
      <c r="AC38" s="1">
        <v>10</v>
      </c>
    </row>
    <row r="39" spans="1:29" x14ac:dyDescent="0.4">
      <c r="A39" s="1" t="s">
        <v>134</v>
      </c>
      <c r="B39" s="58">
        <v>8</v>
      </c>
      <c r="C39" s="58"/>
      <c r="D39" s="77"/>
      <c r="E39" s="58"/>
      <c r="F39" s="58"/>
      <c r="G39" s="58"/>
      <c r="H39" s="58"/>
      <c r="I39" s="58"/>
      <c r="J39" s="58"/>
      <c r="K39" s="58"/>
      <c r="L39" s="58"/>
      <c r="M39" s="58"/>
      <c r="N39" s="58"/>
      <c r="O39" s="16"/>
      <c r="P39" s="1" t="s">
        <v>136</v>
      </c>
      <c r="Q39" s="58">
        <v>2</v>
      </c>
      <c r="R39" s="58"/>
      <c r="S39" s="77"/>
      <c r="T39" s="58"/>
      <c r="U39" s="58"/>
      <c r="V39" s="58"/>
      <c r="W39" s="58"/>
      <c r="X39" s="58"/>
      <c r="Y39" s="58"/>
      <c r="Z39" s="58"/>
      <c r="AA39" s="58"/>
      <c r="AB39" s="58"/>
      <c r="AC39" s="58"/>
    </row>
    <row r="40" spans="1:29" x14ac:dyDescent="0.4">
      <c r="A40" s="1" t="s">
        <v>135</v>
      </c>
      <c r="B40" s="58">
        <v>4</v>
      </c>
      <c r="C40" s="58"/>
      <c r="D40" s="77"/>
      <c r="E40" s="58"/>
      <c r="F40" s="58"/>
      <c r="G40" s="58"/>
      <c r="H40" s="58"/>
      <c r="I40" s="58"/>
      <c r="J40" s="58"/>
      <c r="K40" s="58"/>
      <c r="L40" s="58"/>
      <c r="M40" s="58"/>
      <c r="N40" s="58"/>
      <c r="O40" s="16"/>
      <c r="P40" s="1" t="s">
        <v>137</v>
      </c>
      <c r="Q40" s="58">
        <v>2</v>
      </c>
      <c r="R40" s="58"/>
      <c r="S40" s="77"/>
      <c r="T40" s="58"/>
      <c r="U40" s="58"/>
      <c r="V40" s="58"/>
      <c r="W40" s="58"/>
      <c r="X40" s="58"/>
      <c r="Y40" s="58"/>
      <c r="Z40" s="58"/>
      <c r="AA40" s="58"/>
      <c r="AB40" s="58"/>
      <c r="AC40" s="58"/>
    </row>
    <row r="41" spans="1:29" x14ac:dyDescent="0.4">
      <c r="A41" s="1"/>
      <c r="B41" s="58"/>
      <c r="C41" s="58"/>
      <c r="D41" s="77"/>
      <c r="E41" s="58"/>
      <c r="F41" s="58"/>
      <c r="G41" s="58"/>
      <c r="H41" s="58"/>
      <c r="I41" s="58"/>
      <c r="J41" s="58"/>
      <c r="K41" s="58"/>
      <c r="L41" s="58"/>
      <c r="M41" s="58"/>
      <c r="N41" s="58"/>
      <c r="O41" s="16"/>
      <c r="P41" s="1" t="s">
        <v>138</v>
      </c>
      <c r="Q41" s="58">
        <v>2</v>
      </c>
      <c r="R41" s="58"/>
      <c r="S41" s="77"/>
      <c r="T41" s="58"/>
      <c r="U41" s="58"/>
      <c r="V41" s="58"/>
      <c r="W41" s="58"/>
      <c r="X41" s="58"/>
      <c r="Y41" s="58"/>
      <c r="Z41" s="58"/>
      <c r="AA41" s="58"/>
      <c r="AB41" s="58"/>
      <c r="AC41" s="58"/>
    </row>
    <row r="42" spans="1:29" x14ac:dyDescent="0.4">
      <c r="A42" s="1" t="s">
        <v>139</v>
      </c>
      <c r="B42" s="58">
        <v>8</v>
      </c>
      <c r="C42" s="58"/>
      <c r="D42" s="77"/>
      <c r="E42" s="58"/>
      <c r="F42" s="58"/>
      <c r="G42" s="58"/>
      <c r="H42" s="58"/>
      <c r="I42" s="58"/>
      <c r="J42" s="58"/>
      <c r="K42" s="58"/>
      <c r="L42" s="58"/>
      <c r="M42" s="58"/>
      <c r="N42" s="58"/>
      <c r="O42" s="16"/>
      <c r="P42" s="1" t="s">
        <v>140</v>
      </c>
      <c r="Q42" s="58">
        <v>2</v>
      </c>
      <c r="R42" s="58"/>
      <c r="S42" s="77"/>
      <c r="T42" s="58"/>
      <c r="U42" s="58"/>
      <c r="V42" s="58"/>
      <c r="W42" s="58"/>
      <c r="X42" s="58"/>
      <c r="Y42" s="58"/>
      <c r="Z42" s="58"/>
      <c r="AA42" s="58"/>
      <c r="AB42" s="58"/>
      <c r="AC42" s="58"/>
    </row>
    <row r="43" spans="1:29" x14ac:dyDescent="0.4">
      <c r="A43" s="1" t="s">
        <v>287</v>
      </c>
      <c r="B43" s="58">
        <v>4</v>
      </c>
      <c r="C43" s="58"/>
      <c r="D43" s="77"/>
      <c r="E43" s="58"/>
      <c r="F43" s="58"/>
      <c r="G43" s="58"/>
      <c r="H43" s="58"/>
      <c r="I43" s="58"/>
      <c r="J43" s="58"/>
      <c r="K43" s="58"/>
      <c r="L43" s="58"/>
      <c r="M43" s="58"/>
      <c r="N43" s="58"/>
      <c r="O43" s="16"/>
      <c r="P43" s="1" t="s">
        <v>141</v>
      </c>
      <c r="Q43" s="58">
        <v>2</v>
      </c>
      <c r="R43" s="58"/>
      <c r="S43" s="77"/>
      <c r="T43" s="58"/>
      <c r="U43" s="58"/>
      <c r="V43" s="58"/>
      <c r="W43" s="58"/>
      <c r="X43" s="58"/>
      <c r="Y43" s="58"/>
      <c r="Z43" s="58"/>
      <c r="AA43" s="58"/>
      <c r="AB43" s="58"/>
      <c r="AC43" s="58"/>
    </row>
    <row r="44" spans="1:29" x14ac:dyDescent="0.4">
      <c r="A44" s="1"/>
      <c r="B44" s="58"/>
      <c r="C44" s="58"/>
      <c r="D44" s="77"/>
      <c r="E44" s="58"/>
      <c r="F44" s="58"/>
      <c r="G44" s="58"/>
      <c r="H44" s="58"/>
      <c r="I44" s="58"/>
      <c r="J44" s="58"/>
      <c r="K44" s="58"/>
      <c r="L44" s="58"/>
      <c r="M44" s="58"/>
      <c r="N44" s="58"/>
      <c r="O44" s="16"/>
      <c r="P44" s="1" t="s">
        <v>142</v>
      </c>
      <c r="Q44" s="58">
        <v>2</v>
      </c>
      <c r="R44" s="58"/>
      <c r="S44" s="77"/>
      <c r="T44" s="58"/>
      <c r="U44" s="58"/>
      <c r="V44" s="58"/>
      <c r="W44" s="58"/>
      <c r="X44" s="58"/>
      <c r="Y44" s="58"/>
      <c r="Z44" s="58"/>
      <c r="AA44" s="58"/>
      <c r="AB44" s="58"/>
      <c r="AC44" s="58"/>
    </row>
    <row r="45" spans="1:29" x14ac:dyDescent="0.4">
      <c r="A45" s="1" t="s">
        <v>143</v>
      </c>
      <c r="B45" s="58">
        <v>8</v>
      </c>
      <c r="C45" s="58"/>
      <c r="D45" s="77"/>
      <c r="E45" s="58"/>
      <c r="F45" s="58"/>
      <c r="G45" s="58"/>
      <c r="H45" s="58"/>
      <c r="I45" s="58"/>
      <c r="J45" s="58"/>
      <c r="K45" s="58"/>
      <c r="L45" s="58"/>
      <c r="M45" s="58"/>
      <c r="N45" s="58"/>
      <c r="O45" s="16"/>
      <c r="P45" s="1" t="s">
        <v>145</v>
      </c>
      <c r="Q45" s="58">
        <v>2</v>
      </c>
      <c r="R45" s="58"/>
      <c r="S45" s="77"/>
      <c r="T45" s="58"/>
      <c r="U45" s="58"/>
      <c r="V45" s="58"/>
      <c r="W45" s="58"/>
      <c r="X45" s="58"/>
      <c r="Y45" s="58"/>
      <c r="Z45" s="58"/>
      <c r="AA45" s="58"/>
      <c r="AB45" s="58"/>
      <c r="AC45" s="58"/>
    </row>
    <row r="46" spans="1:29" x14ac:dyDescent="0.4">
      <c r="A46" s="1" t="s">
        <v>144</v>
      </c>
      <c r="B46" s="58">
        <v>6</v>
      </c>
      <c r="C46" s="58"/>
      <c r="D46" s="77"/>
      <c r="E46" s="58"/>
      <c r="F46" s="58"/>
      <c r="G46" s="58"/>
      <c r="H46" s="58"/>
      <c r="I46" s="58"/>
      <c r="J46" s="58"/>
      <c r="K46" s="58"/>
      <c r="L46" s="58"/>
      <c r="M46" s="58"/>
      <c r="N46" s="58"/>
      <c r="O46" s="16"/>
      <c r="P46" s="1" t="s">
        <v>146</v>
      </c>
      <c r="Q46" s="58">
        <v>2</v>
      </c>
      <c r="R46" s="58"/>
      <c r="S46" s="77"/>
      <c r="T46" s="58"/>
      <c r="U46" s="58"/>
      <c r="V46" s="58"/>
      <c r="W46" s="58"/>
      <c r="X46" s="58"/>
      <c r="Y46" s="58"/>
      <c r="Z46" s="58"/>
      <c r="AA46" s="58"/>
      <c r="AB46" s="58"/>
      <c r="AC46" s="58"/>
    </row>
    <row r="47" spans="1:29" x14ac:dyDescent="0.4">
      <c r="A47" s="1"/>
      <c r="B47" s="58"/>
      <c r="C47" s="58"/>
      <c r="D47" s="77"/>
      <c r="E47" s="58"/>
      <c r="F47" s="58"/>
      <c r="G47" s="58"/>
      <c r="H47" s="58"/>
      <c r="I47" s="58"/>
      <c r="J47" s="58"/>
      <c r="K47" s="58"/>
      <c r="L47" s="58"/>
      <c r="M47" s="58"/>
      <c r="N47" s="58"/>
      <c r="O47" s="16"/>
      <c r="P47" s="1" t="s">
        <v>147</v>
      </c>
      <c r="Q47" s="58">
        <v>2</v>
      </c>
      <c r="R47" s="58"/>
      <c r="S47" s="77"/>
      <c r="T47" s="58"/>
      <c r="U47" s="58"/>
      <c r="V47" s="58"/>
      <c r="W47" s="58"/>
      <c r="X47" s="58"/>
      <c r="Y47" s="58"/>
      <c r="Z47" s="58"/>
      <c r="AA47" s="58"/>
      <c r="AB47" s="58"/>
      <c r="AC47" s="58"/>
    </row>
    <row r="48" spans="1:29" x14ac:dyDescent="0.4">
      <c r="A48" s="1" t="s">
        <v>148</v>
      </c>
      <c r="B48" s="58">
        <v>16</v>
      </c>
      <c r="C48" s="58"/>
      <c r="D48" s="77"/>
      <c r="E48" s="58"/>
      <c r="F48" s="58"/>
      <c r="G48" s="58"/>
      <c r="H48" s="58"/>
      <c r="I48" s="58"/>
      <c r="J48" s="58"/>
      <c r="K48" s="58"/>
      <c r="L48" s="58"/>
      <c r="M48" s="58"/>
      <c r="N48" s="58"/>
      <c r="O48" s="16"/>
      <c r="P48" s="1" t="s">
        <v>150</v>
      </c>
      <c r="Q48" s="58">
        <v>2</v>
      </c>
      <c r="R48" s="58"/>
      <c r="S48" s="77"/>
      <c r="T48" s="58"/>
      <c r="U48" s="58"/>
      <c r="V48" s="58"/>
      <c r="W48" s="58"/>
      <c r="X48" s="58"/>
      <c r="Y48" s="58"/>
      <c r="Z48" s="58"/>
      <c r="AA48" s="58"/>
      <c r="AB48" s="58"/>
      <c r="AC48" s="58"/>
    </row>
    <row r="49" spans="1:29" x14ac:dyDescent="0.4">
      <c r="A49" s="1" t="s">
        <v>149</v>
      </c>
      <c r="B49" s="58">
        <v>4</v>
      </c>
      <c r="C49" s="58"/>
      <c r="D49" s="77"/>
      <c r="E49" s="58"/>
      <c r="F49" s="58"/>
      <c r="G49" s="58"/>
      <c r="H49" s="58"/>
      <c r="I49" s="58"/>
      <c r="J49" s="58"/>
      <c r="K49" s="58"/>
      <c r="L49" s="58"/>
      <c r="M49" s="58"/>
      <c r="N49" s="58"/>
      <c r="O49" s="16"/>
      <c r="P49" s="1" t="s">
        <v>151</v>
      </c>
      <c r="Q49" s="58">
        <v>2</v>
      </c>
      <c r="R49" s="58"/>
      <c r="S49" s="77"/>
      <c r="T49" s="58"/>
      <c r="U49" s="58"/>
      <c r="V49" s="58"/>
      <c r="W49" s="58"/>
      <c r="X49" s="58"/>
      <c r="Y49" s="58"/>
      <c r="Z49" s="58"/>
      <c r="AA49" s="58"/>
      <c r="AB49" s="58"/>
      <c r="AC49" s="58"/>
    </row>
    <row r="50" spans="1:29" x14ac:dyDescent="0.4">
      <c r="A50" s="1"/>
      <c r="B50" s="58"/>
      <c r="C50" s="58"/>
      <c r="D50" s="77"/>
      <c r="E50" s="58"/>
      <c r="F50" s="58"/>
      <c r="G50" s="58"/>
      <c r="H50" s="58"/>
      <c r="I50" s="58"/>
      <c r="J50" s="58"/>
      <c r="K50" s="58"/>
      <c r="L50" s="58"/>
      <c r="M50" s="58"/>
      <c r="N50" s="58"/>
      <c r="O50" s="16"/>
      <c r="P50" s="1" t="s">
        <v>152</v>
      </c>
      <c r="Q50" s="58">
        <v>2</v>
      </c>
      <c r="R50" s="58"/>
      <c r="S50" s="77"/>
      <c r="T50" s="58"/>
      <c r="U50" s="58"/>
      <c r="V50" s="58"/>
      <c r="W50" s="58"/>
      <c r="X50" s="58"/>
      <c r="Y50" s="58"/>
      <c r="Z50" s="58"/>
      <c r="AA50" s="58"/>
      <c r="AB50" s="58"/>
      <c r="AC50" s="58"/>
    </row>
    <row r="51" spans="1:29" x14ac:dyDescent="0.4">
      <c r="A51" s="1"/>
      <c r="B51" s="58"/>
      <c r="C51" s="58"/>
      <c r="D51" s="77"/>
      <c r="E51" s="58"/>
      <c r="F51" s="58"/>
      <c r="G51" s="58"/>
      <c r="H51" s="58"/>
      <c r="I51" s="58"/>
      <c r="J51" s="58"/>
      <c r="K51" s="58"/>
      <c r="L51" s="58"/>
      <c r="M51" s="58"/>
      <c r="N51" s="58"/>
      <c r="O51" s="16"/>
      <c r="P51" s="1" t="s">
        <v>153</v>
      </c>
      <c r="Q51" s="58">
        <v>2</v>
      </c>
      <c r="R51" s="58"/>
      <c r="S51" s="77"/>
      <c r="T51" s="58"/>
      <c r="U51" s="58"/>
      <c r="V51" s="58"/>
      <c r="W51" s="58"/>
      <c r="X51" s="58"/>
      <c r="Y51" s="58"/>
      <c r="Z51" s="58"/>
      <c r="AA51" s="58"/>
      <c r="AB51" s="58"/>
      <c r="AC51" s="58"/>
    </row>
    <row r="52" spans="1:29" x14ac:dyDescent="0.4">
      <c r="A52" s="1"/>
      <c r="B52" s="58"/>
      <c r="C52" s="58"/>
      <c r="D52" s="77"/>
      <c r="E52" s="58"/>
      <c r="F52" s="58"/>
      <c r="G52" s="58"/>
      <c r="H52" s="58"/>
      <c r="I52" s="58"/>
      <c r="J52" s="58"/>
      <c r="K52" s="58"/>
      <c r="L52" s="58"/>
      <c r="M52" s="58"/>
      <c r="N52" s="58"/>
      <c r="O52" s="19"/>
      <c r="P52" s="1" t="s">
        <v>154</v>
      </c>
      <c r="Q52" s="58">
        <v>2</v>
      </c>
      <c r="R52" s="58"/>
      <c r="S52" s="77"/>
      <c r="T52" s="58"/>
      <c r="U52" s="58"/>
      <c r="V52" s="58"/>
      <c r="W52" s="58"/>
      <c r="X52" s="58"/>
      <c r="Y52" s="58"/>
      <c r="Z52" s="58"/>
      <c r="AA52" s="58"/>
      <c r="AB52" s="58"/>
      <c r="AC52" s="58"/>
    </row>
  </sheetData>
  <sheetProtection sheet="1" objects="1" scenarios="1"/>
  <phoneticPr fontId="1"/>
  <conditionalFormatting sqref="C3:N15">
    <cfRule type="expression" dxfId="21" priority="1">
      <formula>$B3&lt;C$2</formula>
    </cfRule>
  </conditionalFormatting>
  <conditionalFormatting sqref="A3:N15">
    <cfRule type="expression" dxfId="20" priority="7">
      <formula>COUNTIF($C3:$N3,"○")=$B3</formula>
    </cfRule>
  </conditionalFormatting>
  <conditionalFormatting sqref="C3:N15 R3:AC15 C18:N26 R18:AC26 C29:N36 R29:AC36 C39:N52 R39:AC52">
    <cfRule type="expression" dxfId="19" priority="11">
      <formula>OR(C3="○",C3&gt;0)</formula>
    </cfRule>
  </conditionalFormatting>
  <conditionalFormatting sqref="A18:N26 A29:N36 A39:N52">
    <cfRule type="expression" dxfId="18" priority="9">
      <formula>COUNTIF($E18:$N18,"○")+$C18=$B18</formula>
    </cfRule>
  </conditionalFormatting>
  <conditionalFormatting sqref="C18:D26 C29:D36 C39:D52">
    <cfRule type="expression" dxfId="17" priority="5">
      <formula>$B18&lt;10</formula>
    </cfRule>
  </conditionalFormatting>
  <conditionalFormatting sqref="P3:AC15">
    <cfRule type="expression" dxfId="16" priority="8">
      <formula>COUNTIF($R3:$AC3,"○")=$Q3</formula>
    </cfRule>
  </conditionalFormatting>
  <conditionalFormatting sqref="R3:AC15">
    <cfRule type="expression" dxfId="15" priority="2">
      <formula>$Q3&lt;C$2</formula>
    </cfRule>
  </conditionalFormatting>
  <conditionalFormatting sqref="P18:AC26 P29:AC36 P39:AC52">
    <cfRule type="expression" dxfId="14" priority="10">
      <formula>COUNTIF($T18:$AC18,"○")+$R18=$Q18</formula>
    </cfRule>
  </conditionalFormatting>
  <conditionalFormatting sqref="R18:S26 R29:S36 R39:S52">
    <cfRule type="expression" dxfId="13" priority="6">
      <formula>$Q18&lt;10</formula>
    </cfRule>
  </conditionalFormatting>
  <conditionalFormatting sqref="T18:AC26 T29:AC36 T39:AC52">
    <cfRule type="expression" dxfId="12" priority="4">
      <formula>$Q18&lt;T$17+$R18</formula>
    </cfRule>
  </conditionalFormatting>
  <conditionalFormatting sqref="E18:N26 E29:N36 E39:N52">
    <cfRule type="expression" dxfId="11" priority="3">
      <formula>$B18&lt;E$17+$C18</formula>
    </cfRule>
  </conditionalFormatting>
  <dataValidations count="2">
    <dataValidation type="list" allowBlank="1" showInputMessage="1" showErrorMessage="1" sqref="C3:N15 R3:AC12 E18:N26 T18:AC26 T29:AC36 E29:N36 E39:N40 E42:N43 E45:N46 T39:AC52 E48:N49" xr:uid="{F433720E-75AA-4224-9182-34A316CCB6C0}">
      <formula1>"○"</formula1>
    </dataValidation>
    <dataValidation type="list" allowBlank="1" showInputMessage="1" showErrorMessage="1" sqref="C18:C26 R18:R26 R29:R36 C29:C36 C39:C40 C42:C43 C45:C46 R39:R52 C48:C49" xr:uid="{3BFC0F76-3D23-4CD3-8E8E-66E09F89E281}">
      <formula1>"0,10,20,30,40"</formula1>
    </dataValidation>
  </dataValidations>
  <pageMargins left="0.7" right="0.7" top="0.75" bottom="0.75" header="0.3" footer="0.3"/>
  <pageSetup paperSize="9" scale="60" orientation="portrait" horizontalDpi="4294967294"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0BE80-05CD-46FC-935C-6E4C0765BF57}">
  <dimension ref="A1:AC69"/>
  <sheetViews>
    <sheetView view="pageBreakPreview" zoomScale="85" zoomScaleNormal="85" zoomScaleSheetLayoutView="85" workbookViewId="0"/>
  </sheetViews>
  <sheetFormatPr defaultRowHeight="15.75" x14ac:dyDescent="0.4"/>
  <cols>
    <col min="1" max="1" width="12.5" style="2" bestFit="1" customWidth="1"/>
    <col min="2" max="2" width="5.125" style="2" bestFit="1" customWidth="1"/>
    <col min="3" max="15" width="3.875" style="2" customWidth="1"/>
    <col min="16" max="16" width="12.5" style="2" bestFit="1" customWidth="1"/>
    <col min="17" max="17" width="5.125" style="2" bestFit="1" customWidth="1"/>
    <col min="18" max="29" width="3.875" style="2" customWidth="1"/>
    <col min="30" max="16384" width="9" style="2"/>
  </cols>
  <sheetData>
    <row r="1" spans="1:29" x14ac:dyDescent="0.4">
      <c r="A1" s="13" t="s">
        <v>160</v>
      </c>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5"/>
    </row>
    <row r="2" spans="1:29" x14ac:dyDescent="0.4">
      <c r="A2" s="1" t="s">
        <v>185</v>
      </c>
      <c r="B2" s="1" t="s">
        <v>184</v>
      </c>
      <c r="C2" s="1">
        <v>1</v>
      </c>
      <c r="D2" s="1">
        <v>2</v>
      </c>
      <c r="E2" s="1">
        <v>3</v>
      </c>
      <c r="F2" s="1">
        <v>4</v>
      </c>
      <c r="G2" s="1">
        <v>5</v>
      </c>
      <c r="H2" s="1">
        <v>6</v>
      </c>
      <c r="I2" s="1">
        <v>7</v>
      </c>
      <c r="J2" s="1">
        <v>8</v>
      </c>
      <c r="K2" s="1">
        <v>9</v>
      </c>
      <c r="L2" s="1">
        <v>10</v>
      </c>
      <c r="M2" s="1">
        <v>11</v>
      </c>
      <c r="N2" s="1">
        <v>12</v>
      </c>
      <c r="O2" s="16"/>
      <c r="P2" s="1" t="s">
        <v>185</v>
      </c>
      <c r="Q2" s="1" t="s">
        <v>184</v>
      </c>
      <c r="R2" s="1">
        <v>1</v>
      </c>
      <c r="S2" s="1">
        <v>2</v>
      </c>
      <c r="T2" s="1">
        <v>3</v>
      </c>
      <c r="U2" s="1">
        <v>4</v>
      </c>
      <c r="V2" s="1">
        <v>5</v>
      </c>
      <c r="W2" s="1">
        <v>6</v>
      </c>
      <c r="X2" s="1">
        <v>7</v>
      </c>
      <c r="Y2" s="1">
        <v>8</v>
      </c>
      <c r="Z2" s="1">
        <v>9</v>
      </c>
      <c r="AA2" s="1">
        <v>10</v>
      </c>
      <c r="AB2" s="1">
        <v>11</v>
      </c>
      <c r="AC2" s="1">
        <v>12</v>
      </c>
    </row>
    <row r="3" spans="1:29" x14ac:dyDescent="0.4">
      <c r="A3" s="1" t="s">
        <v>18</v>
      </c>
      <c r="B3" s="58">
        <v>2</v>
      </c>
      <c r="C3" s="58"/>
      <c r="D3" s="58"/>
      <c r="E3" s="58"/>
      <c r="F3" s="58"/>
      <c r="G3" s="58"/>
      <c r="H3" s="58"/>
      <c r="I3" s="58"/>
      <c r="J3" s="58"/>
      <c r="K3" s="58"/>
      <c r="L3" s="58"/>
      <c r="M3" s="58"/>
      <c r="N3" s="58"/>
      <c r="O3" s="16"/>
      <c r="P3" s="1" t="s">
        <v>31</v>
      </c>
      <c r="Q3" s="58">
        <v>2</v>
      </c>
      <c r="R3" s="58"/>
      <c r="S3" s="58"/>
      <c r="T3" s="58"/>
      <c r="U3" s="58"/>
      <c r="V3" s="58"/>
      <c r="W3" s="58"/>
      <c r="X3" s="58"/>
      <c r="Y3" s="58"/>
      <c r="Z3" s="58"/>
      <c r="AA3" s="58"/>
      <c r="AB3" s="58"/>
      <c r="AC3" s="58"/>
    </row>
    <row r="4" spans="1:29" x14ac:dyDescent="0.4">
      <c r="A4" s="1" t="s">
        <v>19</v>
      </c>
      <c r="B4" s="58">
        <v>4</v>
      </c>
      <c r="C4" s="58"/>
      <c r="D4" s="58"/>
      <c r="E4" s="58"/>
      <c r="F4" s="58"/>
      <c r="G4" s="58"/>
      <c r="H4" s="58"/>
      <c r="I4" s="58"/>
      <c r="J4" s="58"/>
      <c r="K4" s="58"/>
      <c r="L4" s="58"/>
      <c r="M4" s="58"/>
      <c r="N4" s="58"/>
      <c r="O4" s="16"/>
      <c r="P4" s="1" t="s">
        <v>32</v>
      </c>
      <c r="Q4" s="58">
        <v>2</v>
      </c>
      <c r="R4" s="58"/>
      <c r="S4" s="58"/>
      <c r="T4" s="58"/>
      <c r="U4" s="58"/>
      <c r="V4" s="58"/>
      <c r="W4" s="58"/>
      <c r="X4" s="58"/>
      <c r="Y4" s="58"/>
      <c r="Z4" s="58"/>
      <c r="AA4" s="58"/>
      <c r="AB4" s="58"/>
      <c r="AC4" s="58"/>
    </row>
    <row r="5" spans="1:29" x14ac:dyDescent="0.4">
      <c r="A5" s="1" t="s">
        <v>20</v>
      </c>
      <c r="B5" s="58">
        <v>2</v>
      </c>
      <c r="C5" s="58"/>
      <c r="D5" s="58"/>
      <c r="E5" s="58"/>
      <c r="F5" s="58"/>
      <c r="G5" s="58"/>
      <c r="H5" s="58"/>
      <c r="I5" s="58"/>
      <c r="J5" s="58"/>
      <c r="K5" s="58"/>
      <c r="L5" s="58"/>
      <c r="M5" s="58"/>
      <c r="N5" s="58"/>
      <c r="O5" s="16"/>
      <c r="P5" s="1" t="s">
        <v>33</v>
      </c>
      <c r="Q5" s="58">
        <v>2</v>
      </c>
      <c r="R5" s="58"/>
      <c r="S5" s="58"/>
      <c r="T5" s="58"/>
      <c r="U5" s="58"/>
      <c r="V5" s="58"/>
      <c r="W5" s="58"/>
      <c r="X5" s="58"/>
      <c r="Y5" s="58"/>
      <c r="Z5" s="58"/>
      <c r="AA5" s="58"/>
      <c r="AB5" s="58"/>
      <c r="AC5" s="58"/>
    </row>
    <row r="6" spans="1:29" x14ac:dyDescent="0.4">
      <c r="A6" s="1" t="s">
        <v>21</v>
      </c>
      <c r="B6" s="58">
        <v>5</v>
      </c>
      <c r="C6" s="58"/>
      <c r="D6" s="58"/>
      <c r="E6" s="58"/>
      <c r="F6" s="58"/>
      <c r="G6" s="58"/>
      <c r="H6" s="58"/>
      <c r="I6" s="58"/>
      <c r="J6" s="58"/>
      <c r="K6" s="58"/>
      <c r="L6" s="58"/>
      <c r="M6" s="58"/>
      <c r="N6" s="58"/>
      <c r="O6" s="16"/>
      <c r="P6" s="1" t="s">
        <v>34</v>
      </c>
      <c r="Q6" s="58">
        <v>2</v>
      </c>
      <c r="R6" s="58"/>
      <c r="S6" s="58"/>
      <c r="T6" s="58"/>
      <c r="U6" s="58"/>
      <c r="V6" s="58"/>
      <c r="W6" s="58"/>
      <c r="X6" s="58"/>
      <c r="Y6" s="58"/>
      <c r="Z6" s="58"/>
      <c r="AA6" s="58"/>
      <c r="AB6" s="58"/>
      <c r="AC6" s="58"/>
    </row>
    <row r="7" spans="1:29" x14ac:dyDescent="0.4">
      <c r="A7" s="1" t="s">
        <v>22</v>
      </c>
      <c r="B7" s="58">
        <v>4</v>
      </c>
      <c r="C7" s="58"/>
      <c r="D7" s="58"/>
      <c r="E7" s="58"/>
      <c r="F7" s="58"/>
      <c r="G7" s="58"/>
      <c r="H7" s="58"/>
      <c r="I7" s="58"/>
      <c r="J7" s="58"/>
      <c r="K7" s="58"/>
      <c r="L7" s="58"/>
      <c r="M7" s="58"/>
      <c r="N7" s="58"/>
      <c r="O7" s="16"/>
      <c r="P7" s="1" t="s">
        <v>35</v>
      </c>
      <c r="Q7" s="58">
        <v>2</v>
      </c>
      <c r="R7" s="58"/>
      <c r="S7" s="58"/>
      <c r="T7" s="58"/>
      <c r="U7" s="58"/>
      <c r="V7" s="58"/>
      <c r="W7" s="58"/>
      <c r="X7" s="58"/>
      <c r="Y7" s="58"/>
      <c r="Z7" s="58"/>
      <c r="AA7" s="58"/>
      <c r="AB7" s="58"/>
      <c r="AC7" s="58"/>
    </row>
    <row r="8" spans="1:29" x14ac:dyDescent="0.4">
      <c r="A8" s="1" t="s">
        <v>23</v>
      </c>
      <c r="B8" s="58">
        <v>2</v>
      </c>
      <c r="C8" s="58"/>
      <c r="D8" s="58"/>
      <c r="E8" s="58"/>
      <c r="F8" s="58"/>
      <c r="G8" s="58"/>
      <c r="H8" s="58"/>
      <c r="I8" s="58"/>
      <c r="J8" s="58"/>
      <c r="K8" s="58"/>
      <c r="L8" s="58"/>
      <c r="M8" s="58"/>
      <c r="N8" s="58"/>
      <c r="O8" s="16"/>
      <c r="P8" s="1" t="s">
        <v>36</v>
      </c>
      <c r="Q8" s="58">
        <v>2</v>
      </c>
      <c r="R8" s="58"/>
      <c r="S8" s="58"/>
      <c r="T8" s="58"/>
      <c r="U8" s="58"/>
      <c r="V8" s="58"/>
      <c r="W8" s="58"/>
      <c r="X8" s="58"/>
      <c r="Y8" s="58"/>
      <c r="Z8" s="58"/>
      <c r="AA8" s="58"/>
      <c r="AB8" s="58"/>
      <c r="AC8" s="58"/>
    </row>
    <row r="9" spans="1:29" x14ac:dyDescent="0.4">
      <c r="A9" s="1" t="s">
        <v>24</v>
      </c>
      <c r="B9" s="58">
        <v>2</v>
      </c>
      <c r="C9" s="58"/>
      <c r="D9" s="58"/>
      <c r="E9" s="58"/>
      <c r="F9" s="58"/>
      <c r="G9" s="58"/>
      <c r="H9" s="58"/>
      <c r="I9" s="58"/>
      <c r="J9" s="58"/>
      <c r="K9" s="58"/>
      <c r="L9" s="58"/>
      <c r="M9" s="58"/>
      <c r="N9" s="58"/>
      <c r="O9" s="16"/>
      <c r="P9" s="1" t="s">
        <v>37</v>
      </c>
      <c r="Q9" s="58">
        <v>2</v>
      </c>
      <c r="R9" s="58"/>
      <c r="S9" s="58"/>
      <c r="T9" s="58"/>
      <c r="U9" s="58"/>
      <c r="V9" s="58"/>
      <c r="W9" s="58"/>
      <c r="X9" s="58"/>
      <c r="Y9" s="58"/>
      <c r="Z9" s="58"/>
      <c r="AA9" s="58"/>
      <c r="AB9" s="58"/>
      <c r="AC9" s="58"/>
    </row>
    <row r="10" spans="1:29" x14ac:dyDescent="0.4">
      <c r="A10" s="1" t="s">
        <v>25</v>
      </c>
      <c r="B10" s="58">
        <v>10</v>
      </c>
      <c r="C10" s="58"/>
      <c r="D10" s="58"/>
      <c r="E10" s="58"/>
      <c r="F10" s="58"/>
      <c r="G10" s="58"/>
      <c r="H10" s="58"/>
      <c r="I10" s="58"/>
      <c r="J10" s="58"/>
      <c r="K10" s="58"/>
      <c r="L10" s="58"/>
      <c r="M10" s="58"/>
      <c r="N10" s="58"/>
      <c r="O10" s="16"/>
      <c r="P10" s="1" t="s">
        <v>157</v>
      </c>
      <c r="Q10" s="58">
        <v>2</v>
      </c>
      <c r="R10" s="58"/>
      <c r="S10" s="58"/>
      <c r="T10" s="58"/>
      <c r="U10" s="58"/>
      <c r="V10" s="58"/>
      <c r="W10" s="58"/>
      <c r="X10" s="58"/>
      <c r="Y10" s="58"/>
      <c r="Z10" s="58"/>
      <c r="AA10" s="58"/>
      <c r="AB10" s="58"/>
      <c r="AC10" s="58"/>
    </row>
    <row r="11" spans="1:29" x14ac:dyDescent="0.4">
      <c r="A11" s="1" t="s">
        <v>26</v>
      </c>
      <c r="B11" s="58">
        <v>2</v>
      </c>
      <c r="C11" s="58"/>
      <c r="D11" s="58"/>
      <c r="E11" s="58"/>
      <c r="F11" s="58"/>
      <c r="G11" s="58"/>
      <c r="H11" s="58"/>
      <c r="I11" s="58"/>
      <c r="J11" s="58"/>
      <c r="K11" s="58"/>
      <c r="L11" s="58"/>
      <c r="M11" s="58"/>
      <c r="N11" s="58"/>
      <c r="O11" s="16"/>
      <c r="P11" s="1" t="s">
        <v>158</v>
      </c>
      <c r="Q11" s="58">
        <v>2</v>
      </c>
      <c r="R11" s="58"/>
      <c r="S11" s="58"/>
      <c r="T11" s="58"/>
      <c r="U11" s="58"/>
      <c r="V11" s="58"/>
      <c r="W11" s="58"/>
      <c r="X11" s="58"/>
      <c r="Y11" s="58"/>
      <c r="Z11" s="58"/>
      <c r="AA11" s="58"/>
      <c r="AB11" s="58"/>
      <c r="AC11" s="58"/>
    </row>
    <row r="12" spans="1:29" x14ac:dyDescent="0.4">
      <c r="A12" s="1" t="s">
        <v>27</v>
      </c>
      <c r="B12" s="58">
        <v>2</v>
      </c>
      <c r="C12" s="58"/>
      <c r="D12" s="58"/>
      <c r="E12" s="58"/>
      <c r="F12" s="58"/>
      <c r="G12" s="58"/>
      <c r="H12" s="58"/>
      <c r="I12" s="58"/>
      <c r="J12" s="58"/>
      <c r="K12" s="58"/>
      <c r="L12" s="58"/>
      <c r="M12" s="58"/>
      <c r="N12" s="58"/>
      <c r="O12" s="16"/>
      <c r="P12" s="1" t="s">
        <v>38</v>
      </c>
      <c r="Q12" s="58">
        <v>2</v>
      </c>
      <c r="R12" s="58"/>
      <c r="S12" s="58"/>
      <c r="T12" s="58"/>
      <c r="U12" s="58"/>
      <c r="V12" s="58"/>
      <c r="W12" s="58"/>
      <c r="X12" s="58"/>
      <c r="Y12" s="58"/>
      <c r="Z12" s="58"/>
      <c r="AA12" s="58"/>
      <c r="AB12" s="58"/>
      <c r="AC12" s="58"/>
    </row>
    <row r="13" spans="1:29" x14ac:dyDescent="0.4">
      <c r="A13" s="1" t="s">
        <v>28</v>
      </c>
      <c r="B13" s="58">
        <v>2</v>
      </c>
      <c r="C13" s="58"/>
      <c r="D13" s="58"/>
      <c r="E13" s="58"/>
      <c r="F13" s="58"/>
      <c r="G13" s="58"/>
      <c r="H13" s="58"/>
      <c r="I13" s="58"/>
      <c r="J13" s="58"/>
      <c r="K13" s="58"/>
      <c r="L13" s="58"/>
      <c r="M13" s="58"/>
      <c r="N13" s="58"/>
      <c r="O13" s="16"/>
      <c r="P13" s="1"/>
      <c r="Q13" s="58"/>
      <c r="R13" s="58"/>
      <c r="S13" s="58"/>
      <c r="T13" s="58"/>
      <c r="U13" s="58"/>
      <c r="V13" s="58"/>
      <c r="W13" s="58"/>
      <c r="X13" s="58"/>
      <c r="Y13" s="58"/>
      <c r="Z13" s="58"/>
      <c r="AA13" s="58"/>
      <c r="AB13" s="58"/>
      <c r="AC13" s="58"/>
    </row>
    <row r="14" spans="1:29" x14ac:dyDescent="0.4">
      <c r="A14" s="1" t="s">
        <v>29</v>
      </c>
      <c r="B14" s="58">
        <v>12</v>
      </c>
      <c r="C14" s="58"/>
      <c r="D14" s="58"/>
      <c r="E14" s="58"/>
      <c r="F14" s="58"/>
      <c r="G14" s="58"/>
      <c r="H14" s="58"/>
      <c r="I14" s="58"/>
      <c r="J14" s="58"/>
      <c r="K14" s="58"/>
      <c r="L14" s="58"/>
      <c r="M14" s="58"/>
      <c r="N14" s="58"/>
      <c r="O14" s="16"/>
      <c r="P14" s="1"/>
      <c r="Q14" s="58"/>
      <c r="R14" s="58"/>
      <c r="S14" s="58"/>
      <c r="T14" s="58"/>
      <c r="U14" s="58"/>
      <c r="V14" s="58"/>
      <c r="W14" s="58"/>
      <c r="X14" s="58"/>
      <c r="Y14" s="58"/>
      <c r="Z14" s="58"/>
      <c r="AA14" s="58"/>
      <c r="AB14" s="58"/>
      <c r="AC14" s="58"/>
    </row>
    <row r="15" spans="1:29" x14ac:dyDescent="0.4">
      <c r="A15" s="1" t="s">
        <v>30</v>
      </c>
      <c r="B15" s="58">
        <v>10</v>
      </c>
      <c r="C15" s="58"/>
      <c r="D15" s="58"/>
      <c r="E15" s="58"/>
      <c r="F15" s="58"/>
      <c r="G15" s="58"/>
      <c r="H15" s="58"/>
      <c r="I15" s="58"/>
      <c r="J15" s="58"/>
      <c r="K15" s="58"/>
      <c r="L15" s="58"/>
      <c r="M15" s="58"/>
      <c r="N15" s="58"/>
      <c r="O15" s="16"/>
      <c r="P15" s="1"/>
      <c r="Q15" s="58"/>
      <c r="R15" s="58"/>
      <c r="S15" s="58"/>
      <c r="T15" s="58"/>
      <c r="U15" s="58"/>
      <c r="V15" s="58"/>
      <c r="W15" s="58"/>
      <c r="X15" s="58"/>
      <c r="Y15" s="58"/>
      <c r="Z15" s="58"/>
      <c r="AA15" s="58"/>
      <c r="AB15" s="58"/>
      <c r="AC15" s="58"/>
    </row>
    <row r="16" spans="1:29" x14ac:dyDescent="0.4">
      <c r="A16" s="17"/>
      <c r="B16" s="16"/>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8"/>
    </row>
    <row r="17" spans="1:29" x14ac:dyDescent="0.4">
      <c r="A17" s="1" t="s">
        <v>185</v>
      </c>
      <c r="B17" s="1" t="s">
        <v>184</v>
      </c>
      <c r="C17" s="1">
        <v>1</v>
      </c>
      <c r="D17" s="1">
        <v>2</v>
      </c>
      <c r="E17" s="1">
        <v>3</v>
      </c>
      <c r="F17" s="1">
        <v>4</v>
      </c>
      <c r="G17" s="1">
        <v>5</v>
      </c>
      <c r="H17" s="1">
        <v>6</v>
      </c>
      <c r="I17" s="1">
        <v>7</v>
      </c>
      <c r="J17" s="1">
        <v>8</v>
      </c>
      <c r="K17" s="1">
        <v>9</v>
      </c>
      <c r="L17" s="1">
        <v>10</v>
      </c>
      <c r="M17" s="62"/>
      <c r="N17" s="61"/>
      <c r="O17" s="16"/>
      <c r="P17" s="1" t="s">
        <v>185</v>
      </c>
      <c r="Q17" s="1" t="s">
        <v>184</v>
      </c>
      <c r="R17" s="1">
        <v>1</v>
      </c>
      <c r="S17" s="1">
        <v>2</v>
      </c>
      <c r="T17" s="1">
        <v>3</v>
      </c>
      <c r="U17" s="1">
        <v>4</v>
      </c>
      <c r="V17" s="1">
        <v>5</v>
      </c>
      <c r="W17" s="1">
        <v>6</v>
      </c>
      <c r="X17" s="1">
        <v>7</v>
      </c>
      <c r="Y17" s="1">
        <v>8</v>
      </c>
      <c r="Z17" s="1">
        <v>9</v>
      </c>
      <c r="AA17" s="1">
        <v>10</v>
      </c>
      <c r="AB17" s="62"/>
      <c r="AC17" s="62"/>
    </row>
    <row r="18" spans="1:29" x14ac:dyDescent="0.4">
      <c r="A18" s="1" t="s">
        <v>102</v>
      </c>
      <c r="B18" s="58">
        <v>8</v>
      </c>
      <c r="C18" s="58"/>
      <c r="D18" s="58"/>
      <c r="E18" s="58"/>
      <c r="F18" s="58"/>
      <c r="G18" s="58"/>
      <c r="H18" s="58"/>
      <c r="I18" s="58"/>
      <c r="J18" s="58"/>
      <c r="K18" s="58"/>
      <c r="L18" s="58"/>
      <c r="M18" s="62">
        <f t="shared" ref="M18:M21" si="0">IF(N18="↓",COUNTIF(C19:L19,"○")+M19,0)</f>
        <v>0</v>
      </c>
      <c r="N18" s="62" t="str">
        <f t="shared" ref="N18:N37" si="1">IF(B18&gt;10,"↓","")</f>
        <v/>
      </c>
      <c r="O18" s="16"/>
      <c r="P18" s="1" t="s">
        <v>105</v>
      </c>
      <c r="Q18" s="58">
        <v>8</v>
      </c>
      <c r="R18" s="58"/>
      <c r="S18" s="58"/>
      <c r="T18" s="58"/>
      <c r="U18" s="58"/>
      <c r="V18" s="58"/>
      <c r="W18" s="58"/>
      <c r="X18" s="58"/>
      <c r="Y18" s="58"/>
      <c r="Z18" s="58"/>
      <c r="AA18" s="58"/>
      <c r="AB18" s="62">
        <f t="shared" ref="AB18:AB26" si="2">IF(AC18="↓",COUNTIF(R19:AA19,"○")+AB19,0)</f>
        <v>0</v>
      </c>
      <c r="AC18" s="62" t="str">
        <f t="shared" ref="AC18:AC26" si="3">IF(Q18&gt;10,"↓","")</f>
        <v/>
      </c>
    </row>
    <row r="19" spans="1:29" x14ac:dyDescent="0.4">
      <c r="A19" s="1" t="s">
        <v>103</v>
      </c>
      <c r="B19" s="58">
        <v>8</v>
      </c>
      <c r="C19" s="58"/>
      <c r="D19" s="58"/>
      <c r="E19" s="58"/>
      <c r="F19" s="58"/>
      <c r="G19" s="58"/>
      <c r="H19" s="58"/>
      <c r="I19" s="58"/>
      <c r="J19" s="58"/>
      <c r="K19" s="58"/>
      <c r="L19" s="58"/>
      <c r="M19" s="62">
        <f t="shared" si="0"/>
        <v>0</v>
      </c>
      <c r="N19" s="62" t="str">
        <f t="shared" si="1"/>
        <v/>
      </c>
      <c r="O19" s="16"/>
      <c r="P19" s="1" t="s">
        <v>106</v>
      </c>
      <c r="Q19" s="58">
        <v>8</v>
      </c>
      <c r="R19" s="58"/>
      <c r="S19" s="58"/>
      <c r="T19" s="58"/>
      <c r="U19" s="58"/>
      <c r="V19" s="58"/>
      <c r="W19" s="58"/>
      <c r="X19" s="58"/>
      <c r="Y19" s="58"/>
      <c r="Z19" s="58"/>
      <c r="AA19" s="58"/>
      <c r="AB19" s="62">
        <f t="shared" si="2"/>
        <v>0</v>
      </c>
      <c r="AC19" s="62" t="str">
        <f t="shared" si="3"/>
        <v/>
      </c>
    </row>
    <row r="20" spans="1:29" x14ac:dyDescent="0.4">
      <c r="A20" s="63" t="s">
        <v>104</v>
      </c>
      <c r="B20" s="64">
        <v>40</v>
      </c>
      <c r="C20" s="58"/>
      <c r="D20" s="58"/>
      <c r="E20" s="58"/>
      <c r="F20" s="58"/>
      <c r="G20" s="58"/>
      <c r="H20" s="58"/>
      <c r="I20" s="58"/>
      <c r="J20" s="58"/>
      <c r="K20" s="58"/>
      <c r="L20" s="58"/>
      <c r="M20" s="62">
        <f t="shared" si="0"/>
        <v>0</v>
      </c>
      <c r="N20" s="62" t="str">
        <f t="shared" si="1"/>
        <v>↓</v>
      </c>
      <c r="O20" s="16"/>
      <c r="P20" s="1" t="s">
        <v>107</v>
      </c>
      <c r="Q20" s="58">
        <v>8</v>
      </c>
      <c r="R20" s="58"/>
      <c r="S20" s="58"/>
      <c r="T20" s="58"/>
      <c r="U20" s="58"/>
      <c r="V20" s="58"/>
      <c r="W20" s="58"/>
      <c r="X20" s="58"/>
      <c r="Y20" s="58"/>
      <c r="Z20" s="58"/>
      <c r="AA20" s="58"/>
      <c r="AB20" s="62">
        <f t="shared" si="2"/>
        <v>0</v>
      </c>
      <c r="AC20" s="62" t="str">
        <f t="shared" si="3"/>
        <v/>
      </c>
    </row>
    <row r="21" spans="1:29" x14ac:dyDescent="0.4">
      <c r="A21" s="65" t="s">
        <v>104</v>
      </c>
      <c r="B21" s="75">
        <v>30</v>
      </c>
      <c r="C21" s="58"/>
      <c r="D21" s="58"/>
      <c r="E21" s="58"/>
      <c r="F21" s="58"/>
      <c r="G21" s="58"/>
      <c r="H21" s="58"/>
      <c r="I21" s="58"/>
      <c r="J21" s="58"/>
      <c r="K21" s="58"/>
      <c r="L21" s="58"/>
      <c r="M21" s="62">
        <f t="shared" si="0"/>
        <v>0</v>
      </c>
      <c r="N21" s="62" t="str">
        <f t="shared" si="1"/>
        <v>↓</v>
      </c>
      <c r="O21" s="16"/>
      <c r="P21" s="1" t="s">
        <v>109</v>
      </c>
      <c r="Q21" s="58">
        <v>8</v>
      </c>
      <c r="R21" s="58"/>
      <c r="S21" s="58"/>
      <c r="T21" s="58"/>
      <c r="U21" s="58"/>
      <c r="V21" s="58"/>
      <c r="W21" s="58"/>
      <c r="X21" s="58"/>
      <c r="Y21" s="58"/>
      <c r="Z21" s="58"/>
      <c r="AA21" s="58"/>
      <c r="AB21" s="62">
        <f t="shared" si="2"/>
        <v>0</v>
      </c>
      <c r="AC21" s="62" t="str">
        <f t="shared" si="3"/>
        <v/>
      </c>
    </row>
    <row r="22" spans="1:29" x14ac:dyDescent="0.4">
      <c r="A22" s="65" t="s">
        <v>104</v>
      </c>
      <c r="B22" s="75">
        <v>20</v>
      </c>
      <c r="C22" s="58"/>
      <c r="D22" s="58"/>
      <c r="E22" s="58"/>
      <c r="F22" s="58"/>
      <c r="G22" s="58"/>
      <c r="H22" s="58"/>
      <c r="I22" s="58"/>
      <c r="J22" s="58"/>
      <c r="K22" s="58"/>
      <c r="L22" s="58"/>
      <c r="M22" s="62">
        <f>IF(N22="↓",COUNTIF(C23:L23,"○")+M23,0)</f>
        <v>0</v>
      </c>
      <c r="N22" s="62" t="str">
        <f t="shared" si="1"/>
        <v>↓</v>
      </c>
      <c r="O22" s="16"/>
      <c r="P22" s="1" t="s">
        <v>110</v>
      </c>
      <c r="Q22" s="58">
        <v>8</v>
      </c>
      <c r="R22" s="58"/>
      <c r="S22" s="58"/>
      <c r="T22" s="58"/>
      <c r="U22" s="58"/>
      <c r="V22" s="58"/>
      <c r="W22" s="58"/>
      <c r="X22" s="58"/>
      <c r="Y22" s="58"/>
      <c r="Z22" s="58"/>
      <c r="AA22" s="58"/>
      <c r="AB22" s="62">
        <f t="shared" si="2"/>
        <v>0</v>
      </c>
      <c r="AC22" s="62" t="str">
        <f t="shared" si="3"/>
        <v/>
      </c>
    </row>
    <row r="23" spans="1:29" x14ac:dyDescent="0.4">
      <c r="A23" s="66" t="s">
        <v>104</v>
      </c>
      <c r="B23" s="76">
        <v>10</v>
      </c>
      <c r="C23" s="58"/>
      <c r="D23" s="58"/>
      <c r="E23" s="58"/>
      <c r="F23" s="58"/>
      <c r="G23" s="58"/>
      <c r="H23" s="58"/>
      <c r="I23" s="58"/>
      <c r="J23" s="58"/>
      <c r="K23" s="58"/>
      <c r="L23" s="58"/>
      <c r="M23" s="62">
        <f t="shared" ref="M23:M37" si="4">IF(N23="↓",COUNTIF(C24:L24,"○")+M24,0)</f>
        <v>0</v>
      </c>
      <c r="N23" s="62" t="str">
        <f t="shared" si="1"/>
        <v/>
      </c>
      <c r="O23" s="16"/>
      <c r="P23" s="1" t="s">
        <v>111</v>
      </c>
      <c r="Q23" s="58">
        <v>8</v>
      </c>
      <c r="R23" s="58"/>
      <c r="S23" s="58"/>
      <c r="T23" s="58"/>
      <c r="U23" s="58"/>
      <c r="V23" s="58"/>
      <c r="W23" s="58"/>
      <c r="X23" s="58"/>
      <c r="Y23" s="58"/>
      <c r="Z23" s="58"/>
      <c r="AA23" s="58"/>
      <c r="AB23" s="62">
        <f t="shared" si="2"/>
        <v>0</v>
      </c>
      <c r="AC23" s="62" t="str">
        <f t="shared" si="3"/>
        <v/>
      </c>
    </row>
    <row r="24" spans="1:29" x14ac:dyDescent="0.4">
      <c r="A24" s="63" t="s">
        <v>289</v>
      </c>
      <c r="B24" s="64">
        <v>24</v>
      </c>
      <c r="C24" s="58"/>
      <c r="D24" s="58"/>
      <c r="E24" s="58"/>
      <c r="F24" s="58"/>
      <c r="G24" s="58"/>
      <c r="H24" s="58"/>
      <c r="I24" s="58"/>
      <c r="J24" s="58"/>
      <c r="K24" s="58"/>
      <c r="L24" s="58"/>
      <c r="M24" s="62">
        <f t="shared" si="4"/>
        <v>0</v>
      </c>
      <c r="N24" s="62" t="str">
        <f t="shared" si="1"/>
        <v>↓</v>
      </c>
      <c r="O24" s="16"/>
      <c r="P24" s="1" t="s">
        <v>115</v>
      </c>
      <c r="Q24" s="58">
        <v>8</v>
      </c>
      <c r="R24" s="58"/>
      <c r="S24" s="58"/>
      <c r="T24" s="58"/>
      <c r="U24" s="58"/>
      <c r="V24" s="58"/>
      <c r="W24" s="58"/>
      <c r="X24" s="58"/>
      <c r="Y24" s="58"/>
      <c r="Z24" s="58"/>
      <c r="AA24" s="58"/>
      <c r="AB24" s="62">
        <f t="shared" si="2"/>
        <v>0</v>
      </c>
      <c r="AC24" s="62" t="str">
        <f t="shared" si="3"/>
        <v/>
      </c>
    </row>
    <row r="25" spans="1:29" x14ac:dyDescent="0.4">
      <c r="A25" s="65" t="s">
        <v>289</v>
      </c>
      <c r="B25" s="75">
        <v>14</v>
      </c>
      <c r="C25" s="58"/>
      <c r="D25" s="58"/>
      <c r="E25" s="58"/>
      <c r="F25" s="58"/>
      <c r="G25" s="58"/>
      <c r="H25" s="58"/>
      <c r="I25" s="58"/>
      <c r="J25" s="58"/>
      <c r="K25" s="58"/>
      <c r="L25" s="58"/>
      <c r="M25" s="62">
        <f t="shared" si="4"/>
        <v>0</v>
      </c>
      <c r="N25" s="62" t="str">
        <f t="shared" si="1"/>
        <v>↓</v>
      </c>
      <c r="O25" s="16"/>
      <c r="P25" s="1" t="s">
        <v>116</v>
      </c>
      <c r="Q25" s="58">
        <v>8</v>
      </c>
      <c r="R25" s="58"/>
      <c r="S25" s="58"/>
      <c r="T25" s="58"/>
      <c r="U25" s="58"/>
      <c r="V25" s="58"/>
      <c r="W25" s="58"/>
      <c r="X25" s="58"/>
      <c r="Y25" s="58"/>
      <c r="Z25" s="58"/>
      <c r="AA25" s="58"/>
      <c r="AB25" s="62">
        <f t="shared" si="2"/>
        <v>0</v>
      </c>
      <c r="AC25" s="62" t="str">
        <f t="shared" si="3"/>
        <v/>
      </c>
    </row>
    <row r="26" spans="1:29" x14ac:dyDescent="0.4">
      <c r="A26" s="66" t="s">
        <v>289</v>
      </c>
      <c r="B26" s="76">
        <v>4</v>
      </c>
      <c r="C26" s="58"/>
      <c r="D26" s="58"/>
      <c r="E26" s="58"/>
      <c r="F26" s="58"/>
      <c r="G26" s="58"/>
      <c r="H26" s="58"/>
      <c r="I26" s="58"/>
      <c r="J26" s="58"/>
      <c r="K26" s="58"/>
      <c r="L26" s="58"/>
      <c r="M26" s="62">
        <f t="shared" si="4"/>
        <v>0</v>
      </c>
      <c r="N26" s="62" t="str">
        <f t="shared" si="1"/>
        <v/>
      </c>
      <c r="O26" s="16"/>
      <c r="P26" s="1" t="s">
        <v>117</v>
      </c>
      <c r="Q26" s="58">
        <v>8</v>
      </c>
      <c r="R26" s="58"/>
      <c r="S26" s="58"/>
      <c r="T26" s="58"/>
      <c r="U26" s="58"/>
      <c r="V26" s="58"/>
      <c r="W26" s="58"/>
      <c r="X26" s="58"/>
      <c r="Y26" s="58"/>
      <c r="Z26" s="58"/>
      <c r="AA26" s="58"/>
      <c r="AB26" s="62">
        <f t="shared" si="2"/>
        <v>0</v>
      </c>
      <c r="AC26" s="62" t="str">
        <f t="shared" si="3"/>
        <v/>
      </c>
    </row>
    <row r="27" spans="1:29" x14ac:dyDescent="0.4">
      <c r="A27" s="1" t="s">
        <v>290</v>
      </c>
      <c r="B27" s="58">
        <v>8</v>
      </c>
      <c r="C27" s="58"/>
      <c r="D27" s="58"/>
      <c r="E27" s="58"/>
      <c r="F27" s="58"/>
      <c r="G27" s="58"/>
      <c r="H27" s="58"/>
      <c r="I27" s="58"/>
      <c r="J27" s="58"/>
      <c r="K27" s="58"/>
      <c r="L27" s="58"/>
      <c r="M27" s="62">
        <f t="shared" si="4"/>
        <v>0</v>
      </c>
      <c r="N27" s="62" t="str">
        <f t="shared" si="1"/>
        <v/>
      </c>
      <c r="O27" s="16"/>
      <c r="P27" s="16"/>
      <c r="Q27" s="16"/>
      <c r="R27" s="16"/>
      <c r="S27" s="16"/>
      <c r="T27" s="16"/>
      <c r="U27" s="16"/>
      <c r="V27" s="16"/>
      <c r="W27" s="16"/>
      <c r="X27" s="16"/>
      <c r="Y27" s="16"/>
      <c r="Z27" s="16"/>
      <c r="AA27" s="16"/>
      <c r="AB27" s="16"/>
      <c r="AC27" s="18"/>
    </row>
    <row r="28" spans="1:29" x14ac:dyDescent="0.4">
      <c r="A28" s="63" t="s">
        <v>108</v>
      </c>
      <c r="B28" s="64">
        <v>40</v>
      </c>
      <c r="C28" s="58"/>
      <c r="D28" s="58"/>
      <c r="E28" s="58"/>
      <c r="F28" s="58"/>
      <c r="G28" s="58"/>
      <c r="H28" s="58"/>
      <c r="I28" s="58"/>
      <c r="J28" s="58"/>
      <c r="K28" s="58"/>
      <c r="L28" s="58"/>
      <c r="M28" s="62">
        <f t="shared" si="4"/>
        <v>0</v>
      </c>
      <c r="N28" s="62" t="str">
        <f t="shared" si="1"/>
        <v>↓</v>
      </c>
      <c r="O28" s="16"/>
      <c r="P28" s="1" t="s">
        <v>185</v>
      </c>
      <c r="Q28" s="1" t="s">
        <v>184</v>
      </c>
      <c r="R28" s="1">
        <v>1</v>
      </c>
      <c r="S28" s="1">
        <v>2</v>
      </c>
      <c r="T28" s="1">
        <v>3</v>
      </c>
      <c r="U28" s="1">
        <v>4</v>
      </c>
      <c r="V28" s="1">
        <v>5</v>
      </c>
      <c r="W28" s="1">
        <v>6</v>
      </c>
      <c r="X28" s="1">
        <v>7</v>
      </c>
      <c r="Y28" s="1">
        <v>8</v>
      </c>
      <c r="Z28" s="1">
        <v>9</v>
      </c>
      <c r="AA28" s="1">
        <v>10</v>
      </c>
      <c r="AB28" s="62"/>
      <c r="AC28" s="62"/>
    </row>
    <row r="29" spans="1:29" x14ac:dyDescent="0.4">
      <c r="A29" s="65" t="s">
        <v>108</v>
      </c>
      <c r="B29" s="75">
        <v>30</v>
      </c>
      <c r="C29" s="58"/>
      <c r="D29" s="58"/>
      <c r="E29" s="58"/>
      <c r="F29" s="58"/>
      <c r="G29" s="58"/>
      <c r="H29" s="58"/>
      <c r="I29" s="58"/>
      <c r="J29" s="58"/>
      <c r="K29" s="58"/>
      <c r="L29" s="58"/>
      <c r="M29" s="62">
        <f t="shared" si="4"/>
        <v>0</v>
      </c>
      <c r="N29" s="62" t="str">
        <f t="shared" si="1"/>
        <v>↓</v>
      </c>
      <c r="O29" s="16"/>
      <c r="P29" s="63" t="s">
        <v>118</v>
      </c>
      <c r="Q29" s="64">
        <v>48</v>
      </c>
      <c r="R29" s="58"/>
      <c r="S29" s="58"/>
      <c r="T29" s="58"/>
      <c r="U29" s="58"/>
      <c r="V29" s="58"/>
      <c r="W29" s="58"/>
      <c r="X29" s="58"/>
      <c r="Y29" s="58"/>
      <c r="Z29" s="58"/>
      <c r="AA29" s="58"/>
      <c r="AB29" s="62">
        <f t="shared" ref="AB29:AB53" si="5">IF(AC29="↓",COUNTIF(R30:AA30,"○")+AB30,0)</f>
        <v>0</v>
      </c>
      <c r="AC29" s="62" t="str">
        <f t="shared" ref="AC29:AC53" si="6">IF(Q29&gt;10,"↓","")</f>
        <v>↓</v>
      </c>
    </row>
    <row r="30" spans="1:29" x14ac:dyDescent="0.4">
      <c r="A30" s="65" t="s">
        <v>108</v>
      </c>
      <c r="B30" s="75">
        <v>20</v>
      </c>
      <c r="C30" s="58"/>
      <c r="D30" s="58"/>
      <c r="E30" s="58"/>
      <c r="F30" s="58"/>
      <c r="G30" s="58"/>
      <c r="H30" s="58"/>
      <c r="I30" s="58"/>
      <c r="J30" s="58"/>
      <c r="K30" s="58"/>
      <c r="L30" s="58"/>
      <c r="M30" s="62">
        <f t="shared" si="4"/>
        <v>0</v>
      </c>
      <c r="N30" s="62" t="str">
        <f t="shared" si="1"/>
        <v>↓</v>
      </c>
      <c r="O30" s="16"/>
      <c r="P30" s="65" t="s">
        <v>118</v>
      </c>
      <c r="Q30" s="75">
        <v>38</v>
      </c>
      <c r="R30" s="58"/>
      <c r="S30" s="58"/>
      <c r="T30" s="58"/>
      <c r="U30" s="58"/>
      <c r="V30" s="58"/>
      <c r="W30" s="58"/>
      <c r="X30" s="58"/>
      <c r="Y30" s="58"/>
      <c r="Z30" s="58"/>
      <c r="AA30" s="58"/>
      <c r="AB30" s="62">
        <f t="shared" si="5"/>
        <v>0</v>
      </c>
      <c r="AC30" s="62" t="str">
        <f t="shared" si="6"/>
        <v>↓</v>
      </c>
    </row>
    <row r="31" spans="1:29" x14ac:dyDescent="0.4">
      <c r="A31" s="66" t="s">
        <v>108</v>
      </c>
      <c r="B31" s="76">
        <v>10</v>
      </c>
      <c r="C31" s="58"/>
      <c r="D31" s="58"/>
      <c r="E31" s="58"/>
      <c r="F31" s="58"/>
      <c r="G31" s="58"/>
      <c r="H31" s="58"/>
      <c r="I31" s="58"/>
      <c r="J31" s="58"/>
      <c r="K31" s="58"/>
      <c r="L31" s="58"/>
      <c r="M31" s="62">
        <f t="shared" si="4"/>
        <v>0</v>
      </c>
      <c r="N31" s="62" t="str">
        <f t="shared" si="1"/>
        <v/>
      </c>
      <c r="O31" s="16"/>
      <c r="P31" s="65" t="s">
        <v>118</v>
      </c>
      <c r="Q31" s="75">
        <v>28</v>
      </c>
      <c r="R31" s="58"/>
      <c r="S31" s="58"/>
      <c r="T31" s="58"/>
      <c r="U31" s="58"/>
      <c r="V31" s="58"/>
      <c r="W31" s="58"/>
      <c r="X31" s="58"/>
      <c r="Y31" s="58"/>
      <c r="Z31" s="58"/>
      <c r="AA31" s="58"/>
      <c r="AB31" s="62">
        <f t="shared" si="5"/>
        <v>0</v>
      </c>
      <c r="AC31" s="62" t="str">
        <f t="shared" si="6"/>
        <v>↓</v>
      </c>
    </row>
    <row r="32" spans="1:29" x14ac:dyDescent="0.4">
      <c r="A32" s="1" t="s">
        <v>112</v>
      </c>
      <c r="B32" s="58">
        <v>8</v>
      </c>
      <c r="C32" s="58"/>
      <c r="D32" s="58"/>
      <c r="E32" s="58"/>
      <c r="F32" s="58"/>
      <c r="G32" s="58"/>
      <c r="H32" s="58"/>
      <c r="I32" s="58"/>
      <c r="J32" s="58"/>
      <c r="K32" s="58"/>
      <c r="L32" s="58"/>
      <c r="M32" s="62">
        <f t="shared" si="4"/>
        <v>0</v>
      </c>
      <c r="N32" s="62" t="str">
        <f t="shared" si="1"/>
        <v/>
      </c>
      <c r="O32" s="16"/>
      <c r="P32" s="65" t="s">
        <v>118</v>
      </c>
      <c r="Q32" s="75">
        <v>18</v>
      </c>
      <c r="R32" s="58"/>
      <c r="S32" s="58"/>
      <c r="T32" s="58"/>
      <c r="U32" s="58"/>
      <c r="V32" s="58"/>
      <c r="W32" s="58"/>
      <c r="X32" s="58"/>
      <c r="Y32" s="58"/>
      <c r="Z32" s="58"/>
      <c r="AA32" s="58"/>
      <c r="AB32" s="62">
        <f t="shared" si="5"/>
        <v>0</v>
      </c>
      <c r="AC32" s="62" t="str">
        <f t="shared" si="6"/>
        <v>↓</v>
      </c>
    </row>
    <row r="33" spans="1:29" x14ac:dyDescent="0.4">
      <c r="A33" s="1" t="s">
        <v>113</v>
      </c>
      <c r="B33" s="58">
        <v>8</v>
      </c>
      <c r="C33" s="58"/>
      <c r="D33" s="58"/>
      <c r="E33" s="58"/>
      <c r="F33" s="58"/>
      <c r="G33" s="58"/>
      <c r="H33" s="58"/>
      <c r="I33" s="58"/>
      <c r="J33" s="58"/>
      <c r="K33" s="58"/>
      <c r="L33" s="58"/>
      <c r="M33" s="62">
        <f t="shared" si="4"/>
        <v>0</v>
      </c>
      <c r="N33" s="62" t="str">
        <f t="shared" si="1"/>
        <v/>
      </c>
      <c r="O33" s="16"/>
      <c r="P33" s="66" t="s">
        <v>118</v>
      </c>
      <c r="Q33" s="76">
        <v>8</v>
      </c>
      <c r="R33" s="58"/>
      <c r="S33" s="58"/>
      <c r="T33" s="58"/>
      <c r="U33" s="58"/>
      <c r="V33" s="58"/>
      <c r="W33" s="58"/>
      <c r="X33" s="58"/>
      <c r="Y33" s="58"/>
      <c r="Z33" s="58"/>
      <c r="AA33" s="58"/>
      <c r="AB33" s="62">
        <f t="shared" si="5"/>
        <v>0</v>
      </c>
      <c r="AC33" s="62" t="str">
        <f t="shared" si="6"/>
        <v/>
      </c>
    </row>
    <row r="34" spans="1:29" x14ac:dyDescent="0.4">
      <c r="A34" s="63" t="s">
        <v>114</v>
      </c>
      <c r="B34" s="64">
        <v>40</v>
      </c>
      <c r="C34" s="58"/>
      <c r="D34" s="58"/>
      <c r="E34" s="58"/>
      <c r="F34" s="58"/>
      <c r="G34" s="58"/>
      <c r="H34" s="58"/>
      <c r="I34" s="58"/>
      <c r="J34" s="58"/>
      <c r="K34" s="58"/>
      <c r="L34" s="58"/>
      <c r="M34" s="62">
        <f t="shared" si="4"/>
        <v>0</v>
      </c>
      <c r="N34" s="62" t="str">
        <f t="shared" si="1"/>
        <v>↓</v>
      </c>
      <c r="O34" s="16"/>
      <c r="P34" s="63" t="s">
        <v>119</v>
      </c>
      <c r="Q34" s="64">
        <v>16</v>
      </c>
      <c r="R34" s="58"/>
      <c r="S34" s="58"/>
      <c r="T34" s="58"/>
      <c r="U34" s="58"/>
      <c r="V34" s="58"/>
      <c r="W34" s="58"/>
      <c r="X34" s="58"/>
      <c r="Y34" s="58"/>
      <c r="Z34" s="58"/>
      <c r="AA34" s="58"/>
      <c r="AB34" s="62">
        <f t="shared" si="5"/>
        <v>0</v>
      </c>
      <c r="AC34" s="62" t="str">
        <f t="shared" si="6"/>
        <v>↓</v>
      </c>
    </row>
    <row r="35" spans="1:29" x14ac:dyDescent="0.4">
      <c r="A35" s="65" t="s">
        <v>114</v>
      </c>
      <c r="B35" s="75">
        <v>30</v>
      </c>
      <c r="C35" s="58"/>
      <c r="D35" s="58"/>
      <c r="E35" s="58"/>
      <c r="F35" s="58"/>
      <c r="G35" s="58"/>
      <c r="H35" s="58"/>
      <c r="I35" s="58"/>
      <c r="J35" s="58"/>
      <c r="K35" s="58"/>
      <c r="L35" s="58"/>
      <c r="M35" s="62">
        <f t="shared" si="4"/>
        <v>0</v>
      </c>
      <c r="N35" s="62" t="str">
        <f t="shared" si="1"/>
        <v>↓</v>
      </c>
      <c r="O35" s="16"/>
      <c r="P35" s="66" t="s">
        <v>119</v>
      </c>
      <c r="Q35" s="76">
        <v>6</v>
      </c>
      <c r="R35" s="58"/>
      <c r="S35" s="58"/>
      <c r="T35" s="58"/>
      <c r="U35" s="58"/>
      <c r="V35" s="58"/>
      <c r="W35" s="58"/>
      <c r="X35" s="58"/>
      <c r="Y35" s="58"/>
      <c r="Z35" s="58"/>
      <c r="AA35" s="58"/>
      <c r="AB35" s="62">
        <f t="shared" si="5"/>
        <v>0</v>
      </c>
      <c r="AC35" s="62" t="str">
        <f t="shared" si="6"/>
        <v/>
      </c>
    </row>
    <row r="36" spans="1:29" x14ac:dyDescent="0.4">
      <c r="A36" s="65" t="s">
        <v>114</v>
      </c>
      <c r="B36" s="75">
        <v>20</v>
      </c>
      <c r="C36" s="58"/>
      <c r="D36" s="58"/>
      <c r="E36" s="58"/>
      <c r="F36" s="58"/>
      <c r="G36" s="58"/>
      <c r="H36" s="58"/>
      <c r="I36" s="58"/>
      <c r="J36" s="58"/>
      <c r="K36" s="58"/>
      <c r="L36" s="58"/>
      <c r="M36" s="62">
        <f t="shared" si="4"/>
        <v>0</v>
      </c>
      <c r="N36" s="62" t="str">
        <f t="shared" si="1"/>
        <v>↓</v>
      </c>
      <c r="O36" s="16"/>
      <c r="P36" s="63" t="s">
        <v>122</v>
      </c>
      <c r="Q36" s="64">
        <v>24</v>
      </c>
      <c r="R36" s="58"/>
      <c r="S36" s="58"/>
      <c r="T36" s="58"/>
      <c r="U36" s="58"/>
      <c r="V36" s="58"/>
      <c r="W36" s="58"/>
      <c r="X36" s="58"/>
      <c r="Y36" s="58"/>
      <c r="Z36" s="58"/>
      <c r="AA36" s="58"/>
      <c r="AB36" s="62">
        <f t="shared" si="5"/>
        <v>0</v>
      </c>
      <c r="AC36" s="62" t="str">
        <f t="shared" si="6"/>
        <v>↓</v>
      </c>
    </row>
    <row r="37" spans="1:29" x14ac:dyDescent="0.4">
      <c r="A37" s="66" t="s">
        <v>114</v>
      </c>
      <c r="B37" s="76">
        <v>10</v>
      </c>
      <c r="C37" s="58"/>
      <c r="D37" s="58"/>
      <c r="E37" s="58"/>
      <c r="F37" s="58"/>
      <c r="G37" s="58"/>
      <c r="H37" s="58"/>
      <c r="I37" s="58"/>
      <c r="J37" s="58"/>
      <c r="K37" s="58"/>
      <c r="L37" s="58"/>
      <c r="M37" s="62">
        <f t="shared" si="4"/>
        <v>0</v>
      </c>
      <c r="N37" s="62" t="str">
        <f t="shared" si="1"/>
        <v/>
      </c>
      <c r="O37" s="16"/>
      <c r="P37" s="65" t="s">
        <v>122</v>
      </c>
      <c r="Q37" s="75">
        <v>14</v>
      </c>
      <c r="R37" s="58"/>
      <c r="S37" s="58"/>
      <c r="T37" s="58"/>
      <c r="U37" s="58"/>
      <c r="V37" s="58"/>
      <c r="W37" s="58"/>
      <c r="X37" s="58"/>
      <c r="Y37" s="58"/>
      <c r="Z37" s="58"/>
      <c r="AA37" s="58"/>
      <c r="AB37" s="62">
        <f t="shared" si="5"/>
        <v>0</v>
      </c>
      <c r="AC37" s="62" t="str">
        <f t="shared" si="6"/>
        <v>↓</v>
      </c>
    </row>
    <row r="38" spans="1:29" x14ac:dyDescent="0.4">
      <c r="A38" s="17"/>
      <c r="B38" s="16"/>
      <c r="C38" s="16"/>
      <c r="D38" s="16"/>
      <c r="E38" s="16"/>
      <c r="F38" s="16"/>
      <c r="G38" s="16"/>
      <c r="H38" s="16"/>
      <c r="I38" s="16"/>
      <c r="J38" s="16"/>
      <c r="K38" s="16"/>
      <c r="L38" s="16"/>
      <c r="M38" s="16"/>
      <c r="N38" s="16"/>
      <c r="O38" s="16"/>
      <c r="P38" s="66" t="s">
        <v>122</v>
      </c>
      <c r="Q38" s="76">
        <v>4</v>
      </c>
      <c r="R38" s="58"/>
      <c r="S38" s="58"/>
      <c r="T38" s="58"/>
      <c r="U38" s="58"/>
      <c r="V38" s="58"/>
      <c r="W38" s="58"/>
      <c r="X38" s="58"/>
      <c r="Y38" s="58"/>
      <c r="Z38" s="58"/>
      <c r="AA38" s="58"/>
      <c r="AB38" s="62">
        <f t="shared" si="5"/>
        <v>0</v>
      </c>
      <c r="AC38" s="62" t="str">
        <f t="shared" si="6"/>
        <v/>
      </c>
    </row>
    <row r="39" spans="1:29" x14ac:dyDescent="0.4">
      <c r="A39" s="1" t="s">
        <v>185</v>
      </c>
      <c r="B39" s="1" t="s">
        <v>184</v>
      </c>
      <c r="C39" s="1">
        <v>1</v>
      </c>
      <c r="D39" s="1">
        <v>2</v>
      </c>
      <c r="E39" s="1">
        <v>3</v>
      </c>
      <c r="F39" s="1">
        <v>4</v>
      </c>
      <c r="G39" s="1">
        <v>5</v>
      </c>
      <c r="H39" s="1">
        <v>6</v>
      </c>
      <c r="I39" s="1">
        <v>7</v>
      </c>
      <c r="J39" s="1">
        <v>8</v>
      </c>
      <c r="K39" s="1">
        <v>9</v>
      </c>
      <c r="L39" s="1">
        <v>10</v>
      </c>
      <c r="M39" s="62"/>
      <c r="N39" s="62"/>
      <c r="O39" s="16"/>
      <c r="P39" s="63" t="s">
        <v>123</v>
      </c>
      <c r="Q39" s="64">
        <v>24</v>
      </c>
      <c r="R39" s="58"/>
      <c r="S39" s="58"/>
      <c r="T39" s="58"/>
      <c r="U39" s="58"/>
      <c r="V39" s="58"/>
      <c r="W39" s="58"/>
      <c r="X39" s="58"/>
      <c r="Y39" s="58"/>
      <c r="Z39" s="58"/>
      <c r="AA39" s="58"/>
      <c r="AB39" s="62">
        <f t="shared" si="5"/>
        <v>0</v>
      </c>
      <c r="AC39" s="62" t="str">
        <f t="shared" si="6"/>
        <v>↓</v>
      </c>
    </row>
    <row r="40" spans="1:29" x14ac:dyDescent="0.4">
      <c r="A40" s="1" t="s">
        <v>120</v>
      </c>
      <c r="B40" s="58">
        <v>8</v>
      </c>
      <c r="C40" s="58"/>
      <c r="D40" s="58"/>
      <c r="E40" s="58"/>
      <c r="F40" s="58"/>
      <c r="G40" s="58"/>
      <c r="H40" s="58"/>
      <c r="I40" s="58"/>
      <c r="J40" s="58"/>
      <c r="K40" s="58"/>
      <c r="L40" s="58"/>
      <c r="M40" s="62">
        <f t="shared" ref="M40:M47" si="7">IF(N40="↓",COUNTIF(C41:L41,"○")+M41,0)</f>
        <v>0</v>
      </c>
      <c r="N40" s="62" t="str">
        <f t="shared" ref="N40:N47" si="8">IF(B40&gt;10,"↓","")</f>
        <v/>
      </c>
      <c r="O40" s="16"/>
      <c r="P40" s="65" t="s">
        <v>123</v>
      </c>
      <c r="Q40" s="75">
        <v>14</v>
      </c>
      <c r="R40" s="58"/>
      <c r="S40" s="58"/>
      <c r="T40" s="58"/>
      <c r="U40" s="58"/>
      <c r="V40" s="58"/>
      <c r="W40" s="58"/>
      <c r="X40" s="58"/>
      <c r="Y40" s="58"/>
      <c r="Z40" s="58"/>
      <c r="AA40" s="58"/>
      <c r="AB40" s="62">
        <f t="shared" si="5"/>
        <v>0</v>
      </c>
      <c r="AC40" s="62" t="str">
        <f t="shared" si="6"/>
        <v>↓</v>
      </c>
    </row>
    <row r="41" spans="1:29" x14ac:dyDescent="0.4">
      <c r="A41" s="1" t="s">
        <v>121</v>
      </c>
      <c r="B41" s="58">
        <v>8</v>
      </c>
      <c r="C41" s="58"/>
      <c r="D41" s="58"/>
      <c r="E41" s="58"/>
      <c r="F41" s="58"/>
      <c r="G41" s="58"/>
      <c r="H41" s="58"/>
      <c r="I41" s="58"/>
      <c r="J41" s="58"/>
      <c r="K41" s="58"/>
      <c r="L41" s="58"/>
      <c r="M41" s="62">
        <f t="shared" si="7"/>
        <v>0</v>
      </c>
      <c r="N41" s="62" t="str">
        <f t="shared" si="8"/>
        <v/>
      </c>
      <c r="P41" s="66" t="s">
        <v>123</v>
      </c>
      <c r="Q41" s="76">
        <v>4</v>
      </c>
      <c r="R41" s="58"/>
      <c r="S41" s="58"/>
      <c r="T41" s="58"/>
      <c r="U41" s="58"/>
      <c r="V41" s="58"/>
      <c r="W41" s="58"/>
      <c r="X41" s="58"/>
      <c r="Y41" s="58"/>
      <c r="Z41" s="58"/>
      <c r="AA41" s="58"/>
      <c r="AB41" s="62">
        <f t="shared" si="5"/>
        <v>0</v>
      </c>
      <c r="AC41" s="62" t="str">
        <f t="shared" si="6"/>
        <v/>
      </c>
    </row>
    <row r="42" spans="1:29" x14ac:dyDescent="0.4">
      <c r="A42" s="1" t="s">
        <v>124</v>
      </c>
      <c r="B42" s="58">
        <v>8</v>
      </c>
      <c r="C42" s="58"/>
      <c r="D42" s="58"/>
      <c r="E42" s="58"/>
      <c r="F42" s="58"/>
      <c r="G42" s="58"/>
      <c r="H42" s="58"/>
      <c r="I42" s="58"/>
      <c r="J42" s="58"/>
      <c r="K42" s="58"/>
      <c r="L42" s="58"/>
      <c r="M42" s="62">
        <f t="shared" si="7"/>
        <v>0</v>
      </c>
      <c r="N42" s="62" t="str">
        <f t="shared" si="8"/>
        <v/>
      </c>
      <c r="P42" s="63" t="s">
        <v>126</v>
      </c>
      <c r="Q42" s="64">
        <v>24</v>
      </c>
      <c r="R42" s="58"/>
      <c r="S42" s="58"/>
      <c r="T42" s="58"/>
      <c r="U42" s="58"/>
      <c r="V42" s="58"/>
      <c r="W42" s="58"/>
      <c r="X42" s="58"/>
      <c r="Y42" s="58"/>
      <c r="Z42" s="58"/>
      <c r="AA42" s="58"/>
      <c r="AB42" s="62">
        <f t="shared" si="5"/>
        <v>0</v>
      </c>
      <c r="AC42" s="62" t="str">
        <f t="shared" si="6"/>
        <v>↓</v>
      </c>
    </row>
    <row r="43" spans="1:29" x14ac:dyDescent="0.4">
      <c r="A43" s="1" t="s">
        <v>125</v>
      </c>
      <c r="B43" s="58">
        <v>8</v>
      </c>
      <c r="C43" s="58"/>
      <c r="D43" s="58"/>
      <c r="E43" s="58"/>
      <c r="F43" s="58"/>
      <c r="G43" s="58"/>
      <c r="H43" s="58"/>
      <c r="I43" s="58"/>
      <c r="J43" s="58"/>
      <c r="K43" s="58"/>
      <c r="L43" s="58"/>
      <c r="M43" s="62">
        <f t="shared" si="7"/>
        <v>0</v>
      </c>
      <c r="N43" s="62" t="str">
        <f t="shared" si="8"/>
        <v/>
      </c>
      <c r="P43" s="65" t="s">
        <v>126</v>
      </c>
      <c r="Q43" s="75">
        <v>14</v>
      </c>
      <c r="R43" s="58"/>
      <c r="S43" s="58"/>
      <c r="T43" s="58"/>
      <c r="U43" s="58"/>
      <c r="V43" s="58"/>
      <c r="W43" s="58"/>
      <c r="X43" s="58"/>
      <c r="Y43" s="58"/>
      <c r="Z43" s="58"/>
      <c r="AA43" s="58"/>
      <c r="AB43" s="62">
        <f t="shared" si="5"/>
        <v>0</v>
      </c>
      <c r="AC43" s="62" t="str">
        <f t="shared" si="6"/>
        <v>↓</v>
      </c>
    </row>
    <row r="44" spans="1:29" x14ac:dyDescent="0.4">
      <c r="A44" s="1" t="s">
        <v>128</v>
      </c>
      <c r="B44" s="58">
        <v>8</v>
      </c>
      <c r="C44" s="58"/>
      <c r="D44" s="58"/>
      <c r="E44" s="58"/>
      <c r="F44" s="58"/>
      <c r="G44" s="58"/>
      <c r="H44" s="58"/>
      <c r="I44" s="58"/>
      <c r="J44" s="58"/>
      <c r="K44" s="58"/>
      <c r="L44" s="58"/>
      <c r="M44" s="62">
        <f t="shared" si="7"/>
        <v>0</v>
      </c>
      <c r="N44" s="62" t="str">
        <f t="shared" si="8"/>
        <v/>
      </c>
      <c r="P44" s="66" t="s">
        <v>126</v>
      </c>
      <c r="Q44" s="76">
        <v>4</v>
      </c>
      <c r="R44" s="58"/>
      <c r="S44" s="58"/>
      <c r="T44" s="58"/>
      <c r="U44" s="58"/>
      <c r="V44" s="58"/>
      <c r="W44" s="58"/>
      <c r="X44" s="58"/>
      <c r="Y44" s="58"/>
      <c r="Z44" s="58"/>
      <c r="AA44" s="58"/>
      <c r="AB44" s="62">
        <f t="shared" si="5"/>
        <v>0</v>
      </c>
      <c r="AC44" s="62" t="str">
        <f t="shared" si="6"/>
        <v/>
      </c>
    </row>
    <row r="45" spans="1:29" x14ac:dyDescent="0.4">
      <c r="A45" s="1" t="s">
        <v>129</v>
      </c>
      <c r="B45" s="58">
        <v>8</v>
      </c>
      <c r="C45" s="58"/>
      <c r="D45" s="58"/>
      <c r="E45" s="58"/>
      <c r="F45" s="58"/>
      <c r="G45" s="58"/>
      <c r="H45" s="58"/>
      <c r="I45" s="58"/>
      <c r="J45" s="58"/>
      <c r="K45" s="58"/>
      <c r="L45" s="58"/>
      <c r="M45" s="62">
        <f t="shared" si="7"/>
        <v>0</v>
      </c>
      <c r="N45" s="62" t="str">
        <f t="shared" si="8"/>
        <v/>
      </c>
      <c r="O45" s="16"/>
      <c r="P45" s="63" t="s">
        <v>127</v>
      </c>
      <c r="Q45" s="64">
        <v>24</v>
      </c>
      <c r="R45" s="58"/>
      <c r="S45" s="58"/>
      <c r="T45" s="58"/>
      <c r="U45" s="58"/>
      <c r="V45" s="58"/>
      <c r="W45" s="58"/>
      <c r="X45" s="58"/>
      <c r="Y45" s="58"/>
      <c r="Z45" s="58"/>
      <c r="AA45" s="58"/>
      <c r="AB45" s="62">
        <f t="shared" si="5"/>
        <v>0</v>
      </c>
      <c r="AC45" s="62" t="str">
        <f t="shared" si="6"/>
        <v>↓</v>
      </c>
    </row>
    <row r="46" spans="1:29" x14ac:dyDescent="0.4">
      <c r="A46" s="1" t="s">
        <v>132</v>
      </c>
      <c r="B46" s="58">
        <v>8</v>
      </c>
      <c r="C46" s="58"/>
      <c r="D46" s="58"/>
      <c r="E46" s="58"/>
      <c r="F46" s="58"/>
      <c r="G46" s="58"/>
      <c r="H46" s="58"/>
      <c r="I46" s="58"/>
      <c r="J46" s="58"/>
      <c r="K46" s="58"/>
      <c r="L46" s="58"/>
      <c r="M46" s="62">
        <f t="shared" si="7"/>
        <v>0</v>
      </c>
      <c r="N46" s="62" t="str">
        <f t="shared" si="8"/>
        <v/>
      </c>
      <c r="P46" s="65" t="s">
        <v>127</v>
      </c>
      <c r="Q46" s="75">
        <v>14</v>
      </c>
      <c r="R46" s="58"/>
      <c r="S46" s="58"/>
      <c r="T46" s="58"/>
      <c r="U46" s="58"/>
      <c r="V46" s="58"/>
      <c r="W46" s="58"/>
      <c r="X46" s="58"/>
      <c r="Y46" s="58"/>
      <c r="Z46" s="58"/>
      <c r="AA46" s="58"/>
      <c r="AB46" s="62">
        <f t="shared" si="5"/>
        <v>0</v>
      </c>
      <c r="AC46" s="62" t="str">
        <f t="shared" si="6"/>
        <v>↓</v>
      </c>
    </row>
    <row r="47" spans="1:29" x14ac:dyDescent="0.4">
      <c r="A47" s="1" t="s">
        <v>133</v>
      </c>
      <c r="B47" s="58">
        <v>8</v>
      </c>
      <c r="C47" s="58"/>
      <c r="D47" s="58"/>
      <c r="E47" s="58"/>
      <c r="F47" s="58"/>
      <c r="G47" s="58"/>
      <c r="H47" s="58"/>
      <c r="I47" s="58"/>
      <c r="J47" s="58"/>
      <c r="K47" s="58"/>
      <c r="L47" s="58"/>
      <c r="M47" s="62">
        <f t="shared" si="7"/>
        <v>0</v>
      </c>
      <c r="N47" s="62" t="str">
        <f t="shared" si="8"/>
        <v/>
      </c>
      <c r="O47" s="16"/>
      <c r="P47" s="66" t="s">
        <v>127</v>
      </c>
      <c r="Q47" s="76">
        <v>4</v>
      </c>
      <c r="R47" s="58"/>
      <c r="S47" s="58"/>
      <c r="T47" s="58"/>
      <c r="U47" s="58"/>
      <c r="V47" s="58"/>
      <c r="W47" s="58"/>
      <c r="X47" s="58"/>
      <c r="Y47" s="58"/>
      <c r="Z47" s="58"/>
      <c r="AA47" s="58"/>
      <c r="AB47" s="62">
        <f t="shared" si="5"/>
        <v>0</v>
      </c>
      <c r="AC47" s="62" t="str">
        <f t="shared" si="6"/>
        <v/>
      </c>
    </row>
    <row r="48" spans="1:29" x14ac:dyDescent="0.4">
      <c r="P48" s="63" t="s">
        <v>130</v>
      </c>
      <c r="Q48" s="64">
        <v>24</v>
      </c>
      <c r="R48" s="58"/>
      <c r="S48" s="58"/>
      <c r="T48" s="58"/>
      <c r="U48" s="58"/>
      <c r="V48" s="58"/>
      <c r="W48" s="58"/>
      <c r="X48" s="58"/>
      <c r="Y48" s="58"/>
      <c r="Z48" s="58"/>
      <c r="AA48" s="58"/>
      <c r="AB48" s="62">
        <f t="shared" si="5"/>
        <v>0</v>
      </c>
      <c r="AC48" s="62" t="str">
        <f t="shared" si="6"/>
        <v>↓</v>
      </c>
    </row>
    <row r="49" spans="1:29" x14ac:dyDescent="0.4">
      <c r="A49" s="1" t="s">
        <v>185</v>
      </c>
      <c r="B49" s="1" t="s">
        <v>184</v>
      </c>
      <c r="C49" s="1">
        <v>1</v>
      </c>
      <c r="D49" s="1">
        <v>2</v>
      </c>
      <c r="E49" s="1">
        <v>3</v>
      </c>
      <c r="F49" s="1">
        <v>4</v>
      </c>
      <c r="G49" s="1">
        <v>5</v>
      </c>
      <c r="H49" s="1">
        <v>6</v>
      </c>
      <c r="I49" s="1">
        <v>7</v>
      </c>
      <c r="J49" s="1">
        <v>8</v>
      </c>
      <c r="K49" s="1">
        <v>9</v>
      </c>
      <c r="L49" s="1">
        <v>10</v>
      </c>
      <c r="M49" s="62"/>
      <c r="N49" s="62"/>
      <c r="P49" s="65" t="s">
        <v>130</v>
      </c>
      <c r="Q49" s="75">
        <v>14</v>
      </c>
      <c r="R49" s="58"/>
      <c r="S49" s="58"/>
      <c r="T49" s="58"/>
      <c r="U49" s="58"/>
      <c r="V49" s="58"/>
      <c r="W49" s="58"/>
      <c r="X49" s="58"/>
      <c r="Y49" s="58"/>
      <c r="Z49" s="58"/>
      <c r="AA49" s="58"/>
      <c r="AB49" s="62">
        <f t="shared" si="5"/>
        <v>0</v>
      </c>
      <c r="AC49" s="62" t="str">
        <f t="shared" si="6"/>
        <v>↓</v>
      </c>
    </row>
    <row r="50" spans="1:29" x14ac:dyDescent="0.4">
      <c r="A50" s="1" t="s">
        <v>136</v>
      </c>
      <c r="B50" s="58">
        <v>2</v>
      </c>
      <c r="C50" s="58"/>
      <c r="D50" s="58"/>
      <c r="E50" s="58"/>
      <c r="F50" s="58"/>
      <c r="G50" s="58"/>
      <c r="H50" s="58"/>
      <c r="I50" s="58"/>
      <c r="J50" s="58"/>
      <c r="K50" s="58"/>
      <c r="L50" s="58"/>
      <c r="M50" s="62">
        <f t="shared" ref="M50:M64" si="9">IF(N50="↓",COUNTIF(C51:L51,"○")+M51,0)</f>
        <v>0</v>
      </c>
      <c r="N50" s="62" t="str">
        <f t="shared" ref="N50:N64" si="10">IF(B50&gt;10,"↓","")</f>
        <v/>
      </c>
      <c r="O50" s="16"/>
      <c r="P50" s="66" t="s">
        <v>130</v>
      </c>
      <c r="Q50" s="76">
        <v>4</v>
      </c>
      <c r="R50" s="58"/>
      <c r="S50" s="58"/>
      <c r="T50" s="58"/>
      <c r="U50" s="58"/>
      <c r="V50" s="58"/>
      <c r="W50" s="58"/>
      <c r="X50" s="58"/>
      <c r="Y50" s="58"/>
      <c r="Z50" s="58"/>
      <c r="AA50" s="58"/>
      <c r="AB50" s="62">
        <f t="shared" si="5"/>
        <v>0</v>
      </c>
      <c r="AC50" s="62" t="str">
        <f t="shared" si="6"/>
        <v/>
      </c>
    </row>
    <row r="51" spans="1:29" x14ac:dyDescent="0.4">
      <c r="A51" s="1" t="s">
        <v>137</v>
      </c>
      <c r="B51" s="58">
        <v>2</v>
      </c>
      <c r="C51" s="58"/>
      <c r="D51" s="58"/>
      <c r="E51" s="58"/>
      <c r="F51" s="58"/>
      <c r="G51" s="58"/>
      <c r="H51" s="58"/>
      <c r="I51" s="58"/>
      <c r="J51" s="58"/>
      <c r="K51" s="58"/>
      <c r="L51" s="58"/>
      <c r="M51" s="62">
        <f t="shared" si="9"/>
        <v>0</v>
      </c>
      <c r="N51" s="62" t="str">
        <f t="shared" si="10"/>
        <v/>
      </c>
      <c r="P51" s="63" t="s">
        <v>131</v>
      </c>
      <c r="Q51" s="64">
        <v>24</v>
      </c>
      <c r="R51" s="58"/>
      <c r="S51" s="58"/>
      <c r="T51" s="58"/>
      <c r="U51" s="58"/>
      <c r="V51" s="58"/>
      <c r="W51" s="58"/>
      <c r="X51" s="58"/>
      <c r="Y51" s="58"/>
      <c r="Z51" s="58"/>
      <c r="AA51" s="58"/>
      <c r="AB51" s="62">
        <f t="shared" si="5"/>
        <v>0</v>
      </c>
      <c r="AC51" s="62" t="str">
        <f t="shared" si="6"/>
        <v>↓</v>
      </c>
    </row>
    <row r="52" spans="1:29" x14ac:dyDescent="0.4">
      <c r="A52" s="1" t="s">
        <v>138</v>
      </c>
      <c r="B52" s="58">
        <v>2</v>
      </c>
      <c r="C52" s="58"/>
      <c r="D52" s="58"/>
      <c r="E52" s="58"/>
      <c r="F52" s="58"/>
      <c r="G52" s="58"/>
      <c r="H52" s="58"/>
      <c r="I52" s="58"/>
      <c r="J52" s="58"/>
      <c r="K52" s="58"/>
      <c r="L52" s="58"/>
      <c r="M52" s="62">
        <f t="shared" si="9"/>
        <v>0</v>
      </c>
      <c r="N52" s="62" t="str">
        <f t="shared" si="10"/>
        <v/>
      </c>
      <c r="P52" s="65" t="s">
        <v>131</v>
      </c>
      <c r="Q52" s="75">
        <v>14</v>
      </c>
      <c r="R52" s="58"/>
      <c r="S52" s="58"/>
      <c r="T52" s="58"/>
      <c r="U52" s="58"/>
      <c r="V52" s="58"/>
      <c r="W52" s="58"/>
      <c r="X52" s="58"/>
      <c r="Y52" s="58"/>
      <c r="Z52" s="58"/>
      <c r="AA52" s="58"/>
      <c r="AB52" s="62">
        <f t="shared" si="5"/>
        <v>0</v>
      </c>
      <c r="AC52" s="62" t="str">
        <f t="shared" si="6"/>
        <v>↓</v>
      </c>
    </row>
    <row r="53" spans="1:29" x14ac:dyDescent="0.4">
      <c r="A53" s="1" t="s">
        <v>140</v>
      </c>
      <c r="B53" s="58">
        <v>2</v>
      </c>
      <c r="C53" s="58"/>
      <c r="D53" s="58"/>
      <c r="E53" s="58"/>
      <c r="F53" s="58"/>
      <c r="G53" s="58"/>
      <c r="H53" s="58"/>
      <c r="I53" s="58"/>
      <c r="J53" s="58"/>
      <c r="K53" s="58"/>
      <c r="L53" s="58"/>
      <c r="M53" s="62">
        <f t="shared" si="9"/>
        <v>0</v>
      </c>
      <c r="N53" s="62" t="str">
        <f t="shared" si="10"/>
        <v/>
      </c>
      <c r="O53" s="16"/>
      <c r="P53" s="66" t="s">
        <v>131</v>
      </c>
      <c r="Q53" s="76">
        <v>4</v>
      </c>
      <c r="R53" s="58"/>
      <c r="S53" s="58"/>
      <c r="T53" s="58"/>
      <c r="U53" s="58"/>
      <c r="V53" s="58"/>
      <c r="W53" s="58"/>
      <c r="X53" s="58"/>
      <c r="Y53" s="58"/>
      <c r="Z53" s="58"/>
      <c r="AA53" s="58"/>
      <c r="AB53" s="62">
        <f t="shared" si="5"/>
        <v>0</v>
      </c>
      <c r="AC53" s="62" t="str">
        <f t="shared" si="6"/>
        <v/>
      </c>
    </row>
    <row r="54" spans="1:29" x14ac:dyDescent="0.4">
      <c r="A54" s="1" t="s">
        <v>141</v>
      </c>
      <c r="B54" s="58">
        <v>2</v>
      </c>
      <c r="C54" s="58"/>
      <c r="D54" s="58"/>
      <c r="E54" s="58"/>
      <c r="F54" s="58"/>
      <c r="G54" s="58"/>
      <c r="H54" s="58"/>
      <c r="I54" s="58"/>
      <c r="J54" s="58"/>
      <c r="K54" s="58"/>
      <c r="L54" s="58"/>
      <c r="M54" s="62">
        <f t="shared" si="9"/>
        <v>0</v>
      </c>
      <c r="N54" s="62" t="str">
        <f t="shared" si="10"/>
        <v/>
      </c>
    </row>
    <row r="55" spans="1:29" x14ac:dyDescent="0.4">
      <c r="A55" s="1" t="s">
        <v>142</v>
      </c>
      <c r="B55" s="58">
        <v>2</v>
      </c>
      <c r="C55" s="58"/>
      <c r="D55" s="58"/>
      <c r="E55" s="58"/>
      <c r="F55" s="58"/>
      <c r="G55" s="58"/>
      <c r="H55" s="58"/>
      <c r="I55" s="58"/>
      <c r="J55" s="58"/>
      <c r="K55" s="58"/>
      <c r="L55" s="58"/>
      <c r="M55" s="62">
        <f t="shared" si="9"/>
        <v>0</v>
      </c>
      <c r="N55" s="62" t="str">
        <f t="shared" si="10"/>
        <v/>
      </c>
      <c r="P55" s="1" t="s">
        <v>185</v>
      </c>
      <c r="Q55" s="1" t="s">
        <v>184</v>
      </c>
      <c r="R55" s="1">
        <v>1</v>
      </c>
      <c r="S55" s="1">
        <v>2</v>
      </c>
      <c r="T55" s="1">
        <v>3</v>
      </c>
      <c r="U55" s="1">
        <v>4</v>
      </c>
      <c r="V55" s="1">
        <v>5</v>
      </c>
      <c r="W55" s="1">
        <v>6</v>
      </c>
      <c r="X55" s="1">
        <v>7</v>
      </c>
      <c r="Y55" s="1">
        <v>8</v>
      </c>
      <c r="Z55" s="1">
        <v>9</v>
      </c>
      <c r="AA55" s="1">
        <v>10</v>
      </c>
      <c r="AB55" s="62"/>
      <c r="AC55" s="62"/>
    </row>
    <row r="56" spans="1:29" x14ac:dyDescent="0.4">
      <c r="A56" s="1" t="s">
        <v>145</v>
      </c>
      <c r="B56" s="58">
        <v>2</v>
      </c>
      <c r="C56" s="58"/>
      <c r="D56" s="58"/>
      <c r="E56" s="58"/>
      <c r="F56" s="58"/>
      <c r="G56" s="58"/>
      <c r="H56" s="58"/>
      <c r="I56" s="58"/>
      <c r="J56" s="58"/>
      <c r="K56" s="58"/>
      <c r="L56" s="58"/>
      <c r="M56" s="62">
        <f t="shared" si="9"/>
        <v>0</v>
      </c>
      <c r="N56" s="62" t="str">
        <f t="shared" si="10"/>
        <v/>
      </c>
      <c r="O56" s="16"/>
      <c r="P56" s="1" t="s">
        <v>134</v>
      </c>
      <c r="Q56" s="58">
        <v>8</v>
      </c>
      <c r="R56" s="58"/>
      <c r="S56" s="58"/>
      <c r="T56" s="58"/>
      <c r="U56" s="58"/>
      <c r="V56" s="58"/>
      <c r="W56" s="58"/>
      <c r="X56" s="58"/>
      <c r="Y56" s="58"/>
      <c r="Z56" s="58"/>
      <c r="AA56" s="58"/>
      <c r="AB56" s="62">
        <f t="shared" ref="AB56:AB64" si="11">IF(AC56="↓",COUNTIF(R57:AA57,"○")+AB57,0)</f>
        <v>0</v>
      </c>
      <c r="AC56" s="62" t="str">
        <f t="shared" ref="AC56:AC64" si="12">IF(Q56&gt;10,"↓","")</f>
        <v/>
      </c>
    </row>
    <row r="57" spans="1:29" x14ac:dyDescent="0.4">
      <c r="A57" s="1" t="s">
        <v>146</v>
      </c>
      <c r="B57" s="58">
        <v>2</v>
      </c>
      <c r="C57" s="58"/>
      <c r="D57" s="58"/>
      <c r="E57" s="58"/>
      <c r="F57" s="58"/>
      <c r="G57" s="58"/>
      <c r="H57" s="58"/>
      <c r="I57" s="58"/>
      <c r="J57" s="58"/>
      <c r="K57" s="58"/>
      <c r="L57" s="58"/>
      <c r="M57" s="62">
        <f t="shared" si="9"/>
        <v>0</v>
      </c>
      <c r="N57" s="62" t="str">
        <f t="shared" si="10"/>
        <v/>
      </c>
      <c r="P57" s="1" t="s">
        <v>135</v>
      </c>
      <c r="Q57" s="58">
        <v>4</v>
      </c>
      <c r="R57" s="58"/>
      <c r="S57" s="58"/>
      <c r="T57" s="58"/>
      <c r="U57" s="58"/>
      <c r="V57" s="58"/>
      <c r="W57" s="58"/>
      <c r="X57" s="58"/>
      <c r="Y57" s="58"/>
      <c r="Z57" s="58"/>
      <c r="AA57" s="58"/>
      <c r="AB57" s="62">
        <f t="shared" si="11"/>
        <v>0</v>
      </c>
      <c r="AC57" s="62" t="str">
        <f t="shared" si="12"/>
        <v/>
      </c>
    </row>
    <row r="58" spans="1:29" x14ac:dyDescent="0.4">
      <c r="A58" s="1" t="s">
        <v>147</v>
      </c>
      <c r="B58" s="58">
        <v>2</v>
      </c>
      <c r="C58" s="58"/>
      <c r="D58" s="58"/>
      <c r="E58" s="58"/>
      <c r="F58" s="58"/>
      <c r="G58" s="58"/>
      <c r="H58" s="58"/>
      <c r="I58" s="58"/>
      <c r="J58" s="58"/>
      <c r="K58" s="58"/>
      <c r="L58" s="58"/>
      <c r="M58" s="62">
        <f t="shared" si="9"/>
        <v>0</v>
      </c>
      <c r="N58" s="62" t="str">
        <f t="shared" si="10"/>
        <v/>
      </c>
      <c r="P58" s="1" t="s">
        <v>139</v>
      </c>
      <c r="Q58" s="58">
        <v>8</v>
      </c>
      <c r="R58" s="58"/>
      <c r="S58" s="58"/>
      <c r="T58" s="58"/>
      <c r="U58" s="58"/>
      <c r="V58" s="58"/>
      <c r="W58" s="58"/>
      <c r="X58" s="58"/>
      <c r="Y58" s="58"/>
      <c r="Z58" s="58"/>
      <c r="AA58" s="58"/>
      <c r="AB58" s="62">
        <f t="shared" si="11"/>
        <v>0</v>
      </c>
      <c r="AC58" s="62" t="str">
        <f t="shared" si="12"/>
        <v/>
      </c>
    </row>
    <row r="59" spans="1:29" x14ac:dyDescent="0.4">
      <c r="A59" s="1" t="s">
        <v>150</v>
      </c>
      <c r="B59" s="58">
        <v>2</v>
      </c>
      <c r="C59" s="58"/>
      <c r="D59" s="58"/>
      <c r="E59" s="58"/>
      <c r="F59" s="58"/>
      <c r="G59" s="58"/>
      <c r="H59" s="58"/>
      <c r="I59" s="58"/>
      <c r="J59" s="58"/>
      <c r="K59" s="58"/>
      <c r="L59" s="58"/>
      <c r="M59" s="62">
        <f t="shared" si="9"/>
        <v>0</v>
      </c>
      <c r="N59" s="62" t="str">
        <f t="shared" si="10"/>
        <v/>
      </c>
      <c r="O59" s="16"/>
      <c r="P59" s="1" t="s">
        <v>288</v>
      </c>
      <c r="Q59" s="58">
        <v>4</v>
      </c>
      <c r="R59" s="58"/>
      <c r="S59" s="58"/>
      <c r="T59" s="58"/>
      <c r="U59" s="58"/>
      <c r="V59" s="58"/>
      <c r="W59" s="58"/>
      <c r="X59" s="58"/>
      <c r="Y59" s="58"/>
      <c r="Z59" s="58"/>
      <c r="AA59" s="58"/>
      <c r="AB59" s="62">
        <f t="shared" si="11"/>
        <v>0</v>
      </c>
      <c r="AC59" s="62" t="str">
        <f t="shared" si="12"/>
        <v/>
      </c>
    </row>
    <row r="60" spans="1:29" x14ac:dyDescent="0.4">
      <c r="A60" s="1" t="s">
        <v>151</v>
      </c>
      <c r="B60" s="58">
        <v>2</v>
      </c>
      <c r="C60" s="58"/>
      <c r="D60" s="58"/>
      <c r="E60" s="58"/>
      <c r="F60" s="58"/>
      <c r="G60" s="58"/>
      <c r="H60" s="58"/>
      <c r="I60" s="58"/>
      <c r="J60" s="58"/>
      <c r="K60" s="58"/>
      <c r="L60" s="58"/>
      <c r="M60" s="62">
        <f t="shared" si="9"/>
        <v>0</v>
      </c>
      <c r="N60" s="62" t="str">
        <f t="shared" si="10"/>
        <v/>
      </c>
      <c r="P60" s="1" t="s">
        <v>143</v>
      </c>
      <c r="Q60" s="58">
        <v>8</v>
      </c>
      <c r="R60" s="58"/>
      <c r="S60" s="58"/>
      <c r="T60" s="58"/>
      <c r="U60" s="58"/>
      <c r="V60" s="58"/>
      <c r="W60" s="58"/>
      <c r="X60" s="58"/>
      <c r="Y60" s="58"/>
      <c r="Z60" s="58"/>
      <c r="AA60" s="58"/>
      <c r="AB60" s="62">
        <f t="shared" si="11"/>
        <v>0</v>
      </c>
      <c r="AC60" s="62" t="str">
        <f t="shared" si="12"/>
        <v/>
      </c>
    </row>
    <row r="61" spans="1:29" x14ac:dyDescent="0.4">
      <c r="A61" s="1" t="s">
        <v>152</v>
      </c>
      <c r="B61" s="58">
        <v>2</v>
      </c>
      <c r="C61" s="58"/>
      <c r="D61" s="58"/>
      <c r="E61" s="58"/>
      <c r="F61" s="58"/>
      <c r="G61" s="58"/>
      <c r="H61" s="58"/>
      <c r="I61" s="58"/>
      <c r="J61" s="58"/>
      <c r="K61" s="58"/>
      <c r="L61" s="58"/>
      <c r="M61" s="62">
        <f t="shared" si="9"/>
        <v>0</v>
      </c>
      <c r="N61" s="62" t="str">
        <f t="shared" si="10"/>
        <v/>
      </c>
      <c r="P61" s="1" t="s">
        <v>144</v>
      </c>
      <c r="Q61" s="58">
        <v>6</v>
      </c>
      <c r="R61" s="58"/>
      <c r="S61" s="58"/>
      <c r="T61" s="58"/>
      <c r="U61" s="58"/>
      <c r="V61" s="58"/>
      <c r="W61" s="58"/>
      <c r="X61" s="58"/>
      <c r="Y61" s="58"/>
      <c r="Z61" s="58"/>
      <c r="AA61" s="58"/>
      <c r="AB61" s="62">
        <f t="shared" si="11"/>
        <v>0</v>
      </c>
      <c r="AC61" s="62" t="str">
        <f t="shared" si="12"/>
        <v/>
      </c>
    </row>
    <row r="62" spans="1:29" x14ac:dyDescent="0.4">
      <c r="A62" s="1" t="s">
        <v>153</v>
      </c>
      <c r="B62" s="58">
        <v>2</v>
      </c>
      <c r="C62" s="58"/>
      <c r="D62" s="58"/>
      <c r="E62" s="58"/>
      <c r="F62" s="58"/>
      <c r="G62" s="58"/>
      <c r="H62" s="58"/>
      <c r="I62" s="58"/>
      <c r="J62" s="58"/>
      <c r="K62" s="58"/>
      <c r="L62" s="58"/>
      <c r="M62" s="62">
        <f t="shared" si="9"/>
        <v>0</v>
      </c>
      <c r="N62" s="62" t="str">
        <f t="shared" si="10"/>
        <v/>
      </c>
      <c r="O62" s="16"/>
      <c r="P62" s="63" t="s">
        <v>148</v>
      </c>
      <c r="Q62" s="64">
        <v>16</v>
      </c>
      <c r="R62" s="58"/>
      <c r="S62" s="58"/>
      <c r="T62" s="58"/>
      <c r="U62" s="58"/>
      <c r="V62" s="58"/>
      <c r="W62" s="58"/>
      <c r="X62" s="58"/>
      <c r="Y62" s="58"/>
      <c r="Z62" s="58"/>
      <c r="AA62" s="58"/>
      <c r="AB62" s="62">
        <f t="shared" si="11"/>
        <v>0</v>
      </c>
      <c r="AC62" s="62" t="str">
        <f t="shared" si="12"/>
        <v>↓</v>
      </c>
    </row>
    <row r="63" spans="1:29" x14ac:dyDescent="0.4">
      <c r="A63" s="1" t="s">
        <v>154</v>
      </c>
      <c r="B63" s="58">
        <v>2</v>
      </c>
      <c r="C63" s="58"/>
      <c r="D63" s="58"/>
      <c r="E63" s="58"/>
      <c r="F63" s="58"/>
      <c r="G63" s="58"/>
      <c r="H63" s="58"/>
      <c r="I63" s="58"/>
      <c r="J63" s="58"/>
      <c r="K63" s="58"/>
      <c r="L63" s="58"/>
      <c r="M63" s="62">
        <f t="shared" si="9"/>
        <v>0</v>
      </c>
      <c r="N63" s="62" t="str">
        <f t="shared" si="10"/>
        <v/>
      </c>
      <c r="P63" s="66" t="s">
        <v>148</v>
      </c>
      <c r="Q63" s="76">
        <v>6</v>
      </c>
      <c r="R63" s="58"/>
      <c r="S63" s="58"/>
      <c r="T63" s="58"/>
      <c r="U63" s="58"/>
      <c r="V63" s="58"/>
      <c r="W63" s="58"/>
      <c r="X63" s="58"/>
      <c r="Y63" s="58"/>
      <c r="Z63" s="58"/>
      <c r="AA63" s="58"/>
      <c r="AB63" s="62">
        <f t="shared" si="11"/>
        <v>0</v>
      </c>
      <c r="AC63" s="62" t="str">
        <f t="shared" si="12"/>
        <v/>
      </c>
    </row>
    <row r="64" spans="1:29" x14ac:dyDescent="0.4">
      <c r="A64" s="1"/>
      <c r="B64" s="58"/>
      <c r="C64" s="58"/>
      <c r="D64" s="58"/>
      <c r="E64" s="58"/>
      <c r="F64" s="58"/>
      <c r="G64" s="58"/>
      <c r="H64" s="58"/>
      <c r="I64" s="58"/>
      <c r="J64" s="58"/>
      <c r="K64" s="58"/>
      <c r="L64" s="58"/>
      <c r="M64" s="62">
        <f t="shared" si="9"/>
        <v>0</v>
      </c>
      <c r="N64" s="62" t="str">
        <f t="shared" si="10"/>
        <v/>
      </c>
      <c r="P64" s="1" t="s">
        <v>149</v>
      </c>
      <c r="Q64" s="58">
        <v>4</v>
      </c>
      <c r="R64" s="58"/>
      <c r="S64" s="58"/>
      <c r="T64" s="58"/>
      <c r="U64" s="58"/>
      <c r="V64" s="58"/>
      <c r="W64" s="58"/>
      <c r="X64" s="58"/>
      <c r="Y64" s="58"/>
      <c r="Z64" s="58"/>
      <c r="AA64" s="58"/>
      <c r="AB64" s="62">
        <f t="shared" si="11"/>
        <v>0</v>
      </c>
      <c r="AC64" s="62" t="str">
        <f t="shared" si="12"/>
        <v/>
      </c>
    </row>
    <row r="65" spans="1:15" x14ac:dyDescent="0.4">
      <c r="A65" s="17"/>
      <c r="B65" s="16"/>
      <c r="C65" s="16"/>
      <c r="D65" s="16"/>
      <c r="E65" s="16"/>
      <c r="F65" s="16"/>
      <c r="G65" s="16"/>
      <c r="H65" s="16"/>
      <c r="I65" s="16"/>
      <c r="J65" s="16"/>
      <c r="K65" s="16"/>
      <c r="L65" s="16"/>
      <c r="M65" s="16"/>
      <c r="N65" s="16"/>
      <c r="O65" s="16"/>
    </row>
    <row r="66" spans="1:15" x14ac:dyDescent="0.4">
      <c r="O66" s="16"/>
    </row>
    <row r="67" spans="1:15" x14ac:dyDescent="0.4">
      <c r="O67" s="16"/>
    </row>
    <row r="68" spans="1:15" x14ac:dyDescent="0.4">
      <c r="O68" s="16"/>
    </row>
    <row r="69" spans="1:15" x14ac:dyDescent="0.4">
      <c r="O69" s="16"/>
    </row>
  </sheetData>
  <sheetProtection sheet="1" objects="1" scenarios="1"/>
  <phoneticPr fontId="1"/>
  <conditionalFormatting sqref="C3:N15 C18:L37 C40:L47 C50:L64">
    <cfRule type="expression" dxfId="10" priority="4">
      <formula>$B3&lt;C$2</formula>
    </cfRule>
  </conditionalFormatting>
  <conditionalFormatting sqref="A3:N15">
    <cfRule type="expression" dxfId="9" priority="8">
      <formula>COUNTIF($C3:$N3,"○")=$B3</formula>
    </cfRule>
  </conditionalFormatting>
  <conditionalFormatting sqref="C3:N15 R3:AC15 C18:L37 R18:AA26 C40:L47 R29:AA53 C50:L64 R56:AA64">
    <cfRule type="expression" dxfId="8" priority="18">
      <formula>OR(C3="○",C3&gt;0)</formula>
    </cfRule>
  </conditionalFormatting>
  <conditionalFormatting sqref="P3:AC15">
    <cfRule type="expression" dxfId="7" priority="14">
      <formula>COUNTIF($R3:$AC3,"○")=$Q3</formula>
    </cfRule>
  </conditionalFormatting>
  <conditionalFormatting sqref="R3:AC15 R18:AA26 R29:AA53 R56:AA64">
    <cfRule type="expression" dxfId="6" priority="6">
      <formula>$Q3&lt;C$2</formula>
    </cfRule>
  </conditionalFormatting>
  <conditionalFormatting sqref="C18:L37 C40:L47 C50:L64">
    <cfRule type="expression" dxfId="5" priority="5">
      <formula>OR($B18&lt;C$17,C$17="")</formula>
    </cfRule>
  </conditionalFormatting>
  <conditionalFormatting sqref="R18:AA26 R29:AA53 R56:AA64">
    <cfRule type="expression" dxfId="4" priority="7">
      <formula>OR($Q18&lt;R$17,R$17="")</formula>
    </cfRule>
  </conditionalFormatting>
  <conditionalFormatting sqref="A18:B37 A40:B47 A50:B64">
    <cfRule type="expression" dxfId="3" priority="1">
      <formula>$A18=$A17</formula>
    </cfRule>
  </conditionalFormatting>
  <conditionalFormatting sqref="P18:Q26 P29:Q53 P56:Q64">
    <cfRule type="expression" dxfId="2" priority="2">
      <formula>$P18=$P17</formula>
    </cfRule>
  </conditionalFormatting>
  <conditionalFormatting sqref="A18:L37 A40:L47 A50:L64">
    <cfRule type="expression" dxfId="1" priority="9">
      <formula>COUNTIF($C18:$N18,"○")+$M18=$B18</formula>
    </cfRule>
  </conditionalFormatting>
  <conditionalFormatting sqref="P18:AA26 P29:AA53 P56:AA64">
    <cfRule type="expression" dxfId="0" priority="15">
      <formula>COUNTIF($R18:$AC18,"○")+$AB18=$Q18</formula>
    </cfRule>
  </conditionalFormatting>
  <dataValidations disablePrompts="1" count="1">
    <dataValidation type="list" allowBlank="1" showInputMessage="1" showErrorMessage="1" sqref="C3:N15 R3:AC12 R18:AA26 C50:L63 C18:L20 C24:L24 C32:L34 C27:L28 R29:AA29 C40:L47 R34:AA34 R36:AA36 R39:AA39 R42:AA42 R45:AA45 R51:AA51 R48:AA48 R56:AA62 R64:AA64" xr:uid="{A9002841-DEDE-42C2-95A4-752150C6ED10}">
      <formula1>"○"</formula1>
    </dataValidation>
  </dataValidations>
  <pageMargins left="0.7" right="0.7" top="0.75" bottom="0.75" header="0.3" footer="0.3"/>
  <pageSetup paperSize="9" scale="60" orientation="portrait" horizontalDpi="4294967294" verticalDpi="0" r:id="rId1"/>
  <ignoredErrors>
    <ignoredError sqref="M18:AB58 M60:AB64 M59:O59 Q59:AB59"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説明</vt:lpstr>
      <vt:lpstr>AFschedule</vt:lpstr>
      <vt:lpstr>ItemCount</vt:lpstr>
      <vt:lpstr>ItemCountPP</vt:lpstr>
      <vt:lpstr>AFschedule!Print_Area</vt:lpstr>
      <vt:lpstr>ItemCountPP!Print_Area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ririadmin</dc:creator>
  <cp:lastModifiedBy>ririadmin</cp:lastModifiedBy>
  <cp:lastPrinted>2023-03-11T15:49:21Z</cp:lastPrinted>
  <dcterms:created xsi:type="dcterms:W3CDTF">2023-01-03T12:51:51Z</dcterms:created>
  <dcterms:modified xsi:type="dcterms:W3CDTF">2024-09-20T07:15:56Z</dcterms:modified>
</cp:coreProperties>
</file>